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60" windowWidth="22560" windowHeight="11835" activeTab="2"/>
  </bookViews>
  <sheets>
    <sheet name="WEB 2022 LISTA LOTTO " sheetId="3" r:id="rId1"/>
    <sheet name="LOTTO 11 ARITHMOI" sheetId="5" r:id="rId2"/>
    <sheet name="LOTTO 11 ARITHMOI  PDF" sheetId="6" r:id="rId3"/>
  </sheets>
  <definedNames>
    <definedName name="_xlnm._FilterDatabase" localSheetId="1" hidden="1">'LOTTO 11 ARITHMOI'!#REF!</definedName>
    <definedName name="_xlnm._FilterDatabase" localSheetId="2" hidden="1">'LOTTO 11 ARITHMOI  PDF'!#REF!</definedName>
    <definedName name="Beg_Bal" localSheetId="1">#REF!</definedName>
    <definedName name="Beg_Bal" localSheetId="2">#REF!</definedName>
    <definedName name="Beg_Bal" localSheetId="0">#REF!</definedName>
    <definedName name="Beg_Bal">#REF!</definedName>
    <definedName name="big_ban" localSheetId="1">#REF!</definedName>
    <definedName name="big_ban" localSheetId="2">#REF!</definedName>
    <definedName name="big_ban" localSheetId="0">#REF!</definedName>
    <definedName name="big_ban">#REF!</definedName>
    <definedName name="Data" localSheetId="1">#REF!</definedName>
    <definedName name="Data" localSheetId="2">#REF!</definedName>
    <definedName name="Data" localSheetId="0">#REF!</definedName>
    <definedName name="Data">#REF!</definedName>
    <definedName name="dataa" localSheetId="1">#REF!</definedName>
    <definedName name="dataa" localSheetId="2">#REF!</definedName>
    <definedName name="dataa" localSheetId="0">#REF!</definedName>
    <definedName name="dataa">#REF!</definedName>
    <definedName name="end_bad" localSheetId="1">#REF!</definedName>
    <definedName name="end_bad" localSheetId="2">#REF!</definedName>
    <definedName name="end_bad" localSheetId="0">#REF!</definedName>
    <definedName name="end_bad">#REF!</definedName>
    <definedName name="End_Bal" localSheetId="1">#REF!</definedName>
    <definedName name="End_Bal" localSheetId="2">#REF!</definedName>
    <definedName name="End_Bal" localSheetId="0">#REF!</definedName>
    <definedName name="End_Bal">#REF!</definedName>
    <definedName name="Extra_Pay" localSheetId="1">#REF!</definedName>
    <definedName name="Extra_Pay" localSheetId="2">#REF!</definedName>
    <definedName name="Extra_Pay" localSheetId="0">#REF!</definedName>
    <definedName name="Extra_Pay">#REF!</definedName>
    <definedName name="extra_pla" localSheetId="1">#REF!</definedName>
    <definedName name="extra_pla" localSheetId="2">#REF!</definedName>
    <definedName name="extra_pla" localSheetId="0">#REF!</definedName>
    <definedName name="extra_pla">#REF!</definedName>
    <definedName name="Full_Print" localSheetId="1">#REF!</definedName>
    <definedName name="Full_Print" localSheetId="2">#REF!</definedName>
    <definedName name="Full_Print" localSheetId="0">#REF!</definedName>
    <definedName name="Full_Print">#REF!</definedName>
    <definedName name="full_prn" localSheetId="1">#REF!</definedName>
    <definedName name="full_prn" localSheetId="2">#REF!</definedName>
    <definedName name="full_prn" localSheetId="0">#REF!</definedName>
    <definedName name="full_prn">#REF!</definedName>
    <definedName name="Header_Row" localSheetId="1">ROW(#REF!)</definedName>
    <definedName name="Header_Row" localSheetId="2">ROW(#REF!)</definedName>
    <definedName name="Header_Row" localSheetId="0">ROW(#REF!)</definedName>
    <definedName name="Header_Row">ROW(#REF!)</definedName>
    <definedName name="Int" localSheetId="1">#REF!</definedName>
    <definedName name="Int" localSheetId="2">#REF!</definedName>
    <definedName name="Int" localSheetId="0">#REF!</definedName>
    <definedName name="Int">#REF!</definedName>
    <definedName name="int_rate" localSheetId="1">#REF!</definedName>
    <definedName name="int_rate" localSheetId="2">#REF!</definedName>
    <definedName name="int_rate" localSheetId="0">#REF!</definedName>
    <definedName name="int_rate">#REF!</definedName>
    <definedName name="Interest_Rate" localSheetId="1">#REF!</definedName>
    <definedName name="Interest_Rate" localSheetId="2">#REF!</definedName>
    <definedName name="Interest_Rate" localSheetId="0">#REF!</definedName>
    <definedName name="Interest_Rate">#REF!</definedName>
    <definedName name="Last_Row" localSheetId="1">#N/A</definedName>
    <definedName name="Last_Row" localSheetId="2">#N/A</definedName>
    <definedName name="Last_Row">#N/A</definedName>
    <definedName name="loa_year" localSheetId="1">#REF!</definedName>
    <definedName name="loa_year" localSheetId="2">#REF!</definedName>
    <definedName name="loa_year" localSheetId="0">#REF!</definedName>
    <definedName name="loa_year">#REF!</definedName>
    <definedName name="Loan_Amount" localSheetId="1">#REF!</definedName>
    <definedName name="Loan_Amount" localSheetId="2">#REF!</definedName>
    <definedName name="Loan_Amount" localSheetId="0">#REF!</definedName>
    <definedName name="Loan_Amount">#REF!</definedName>
    <definedName name="Loan_Start" localSheetId="1">#REF!</definedName>
    <definedName name="Loan_Start" localSheetId="2">#REF!</definedName>
    <definedName name="Loan_Start" localSheetId="0">#REF!</definedName>
    <definedName name="Loan_Start">#REF!</definedName>
    <definedName name="Loan_Years" localSheetId="1">#REF!</definedName>
    <definedName name="Loan_Years" localSheetId="2">#REF!</definedName>
    <definedName name="Loan_Years" localSheetId="0">#REF!</definedName>
    <definedName name="Loan_Years">#REF!</definedName>
    <definedName name="lon" localSheetId="1">#REF!</definedName>
    <definedName name="lon" localSheetId="2">#REF!</definedName>
    <definedName name="lon" localSheetId="0">#REF!</definedName>
    <definedName name="lon">#REF!</definedName>
    <definedName name="lon_star" localSheetId="1">#REF!</definedName>
    <definedName name="lon_star" localSheetId="2">#REF!</definedName>
    <definedName name="lon_star" localSheetId="0">#REF!</definedName>
    <definedName name="lon_star">#REF!</definedName>
    <definedName name="mmmm" localSheetId="1">#REF!</definedName>
    <definedName name="mmmm" localSheetId="2">#REF!</definedName>
    <definedName name="mmmm" localSheetId="0">#REF!</definedName>
    <definedName name="mmmm">#REF!</definedName>
    <definedName name="nit" localSheetId="1">#REF!</definedName>
    <definedName name="nit" localSheetId="2">#REF!</definedName>
    <definedName name="nit" localSheetId="0">#REF!</definedName>
    <definedName name="nit">#REF!</definedName>
    <definedName name="nm" localSheetId="1">#REF!</definedName>
    <definedName name="nm" localSheetId="2">#REF!</definedName>
    <definedName name="nm" localSheetId="0">#REF!</definedName>
    <definedName name="nm">#REF!</definedName>
    <definedName name="Num_Pmt_Per_Year" localSheetId="1">#REF!</definedName>
    <definedName name="Num_Pmt_Per_Year" localSheetId="2">#REF!</definedName>
    <definedName name="Num_Pmt_Per_Year" localSheetId="0">#REF!</definedName>
    <definedName name="Num_Pmt_Per_Year">#REF!</definedName>
    <definedName name="num_pr_per_year" localSheetId="1">#REF!</definedName>
    <definedName name="num_pr_per_year" localSheetId="2">#REF!</definedName>
    <definedName name="num_pr_per_year" localSheetId="0">#REF!</definedName>
    <definedName name="num_pr_per_year">#REF!</definedName>
    <definedName name="numb_pla" localSheetId="1">MATCH(0.01,'LOTTO 11 ARITHMOI'!end_bad,-1)+1</definedName>
    <definedName name="numb_pla" localSheetId="2">MATCH(0.01,'LOTTO 11 ARITHMOI  PDF'!end_bad,-1)+1</definedName>
    <definedName name="numb_pla" localSheetId="0">MATCH(0.01,'WEB 2022 LISTA LOTTO '!end_bad,-1)+1</definedName>
    <definedName name="numb_pla">MATCH(0.01,end_bad,-1)+1</definedName>
    <definedName name="Number_of_Payments" localSheetId="1">MATCH(0.01,'LOTTO 11 ARITHMOI'!End_Bal,-1)+1</definedName>
    <definedName name="Number_of_Payments" localSheetId="2">MATCH(0.01,'LOTTO 11 ARITHMOI  PDF'!End_Bal,-1)+1</definedName>
    <definedName name="Number_of_Payments" localSheetId="0">MATCH(0.01,'WEB 2022 LISTA LOTTO '!End_Bal,-1)+1</definedName>
    <definedName name="Number_of_Payments">MATCH(0.01,End_Bal,-1)+1</definedName>
    <definedName name="Pay_Date" localSheetId="1">#REF!</definedName>
    <definedName name="Pay_Date" localSheetId="2">#REF!</definedName>
    <definedName name="Pay_Date" localSheetId="0">#REF!</definedName>
    <definedName name="Pay_Date">#REF!</definedName>
    <definedName name="Pay_Num" localSheetId="1">#REF!</definedName>
    <definedName name="Pay_Num" localSheetId="2">#REF!</definedName>
    <definedName name="Pay_Num" localSheetId="0">#REF!</definedName>
    <definedName name="Pay_Num">#REF!</definedName>
    <definedName name="Payment_Date" localSheetId="1">DATE(YEAR('LOTTO 11 ARITHMOI'!Loan_Start),MONTH('LOTTO 11 ARITHMOI'!Loan_Start)+Payment_Number,DAY('LOTTO 11 ARITHMOI'!Loan_Start))</definedName>
    <definedName name="Payment_Date" localSheetId="2">DATE(YEAR('LOTTO 11 ARITHMOI  PDF'!Loan_Start),MONTH('LOTTO 11 ARITHMOI  PDF'!Loan_Start)+Payment_Number,DAY('LOTTO 11 ARITHMOI  PDF'!Loan_Start))</definedName>
    <definedName name="Payment_Date" localSheetId="0">DATE(YEAR('WEB 2022 LISTA LOTTO '!Loan_Start),MONTH('WEB 2022 LISTA LOTTO '!Loan_Start)+Payment_Number,DAY('WEB 2022 LISTA LOTTO '!Loan_Start))</definedName>
    <definedName name="Payment_Date">DATE(YEAR(Loan_Start),MONTH(Loan_Start)+Payment_Number,DAY(Loan_Start))</definedName>
    <definedName name="per_num" localSheetId="1">#REF!</definedName>
    <definedName name="per_num" localSheetId="2">#REF!</definedName>
    <definedName name="per_num" localSheetId="0">#REF!</definedName>
    <definedName name="per_num">#REF!</definedName>
    <definedName name="play_date" localSheetId="1">#REF!</definedName>
    <definedName name="play_date" localSheetId="2">#REF!</definedName>
    <definedName name="play_date" localSheetId="0">#REF!</definedName>
    <definedName name="play_date">#REF!</definedName>
    <definedName name="play_fade" localSheetId="1">DATE(YEAR('LOTTO 11 ARITHMOI'!lon_star),MONTH('LOTTO 11 ARITHMOI'!lon_star)+Payment_Number,DAY('LOTTO 11 ARITHMOI'!lon_star))</definedName>
    <definedName name="play_fade" localSheetId="2">DATE(YEAR('LOTTO 11 ARITHMOI  PDF'!lon_star),MONTH('LOTTO 11 ARITHMOI  PDF'!lon_star)+Payment_Number,DAY('LOTTO 11 ARITHMOI  PDF'!lon_star))</definedName>
    <definedName name="play_fade" localSheetId="0">DATE(YEAR('WEB 2022 LISTA LOTTO '!lon_star),MONTH('WEB 2022 LISTA LOTTO '!lon_star)+Payment_Number,DAY('WEB 2022 LISTA LOTTO '!lon_star))</definedName>
    <definedName name="play_fade">DATE(YEAR(lon_star),MONTH(lon_star)+Payment_Number,DAY(lon_star))</definedName>
    <definedName name="pr_ar_res" localSheetId="1">OFFSET('LOTTO 11 ARITHMOI'!full_prn,0,0,Last_Row)</definedName>
    <definedName name="pr_ar_res" localSheetId="2">OFFSET('LOTTO 11 ARITHMOI  PDF'!full_prn,0,0,[0]!Last_Row)</definedName>
    <definedName name="pr_ar_res" localSheetId="0">OFFSET('WEB 2022 LISTA LOTTO '!full_prn,0,0,[0]!Last_Row)</definedName>
    <definedName name="pr_ar_res">OFFSET(full_prn,0,0,Last_Row)</definedName>
    <definedName name="pre_payy" localSheetId="1">#REF!</definedName>
    <definedName name="pre_payy" localSheetId="2">#REF!</definedName>
    <definedName name="pre_payy" localSheetId="0">#REF!</definedName>
    <definedName name="pre_payy">#REF!</definedName>
    <definedName name="Princ" localSheetId="1">#REF!</definedName>
    <definedName name="Princ" localSheetId="2">#REF!</definedName>
    <definedName name="Princ" localSheetId="0">#REF!</definedName>
    <definedName name="Princ">#REF!</definedName>
    <definedName name="_xlnm.Print_Area" localSheetId="2">'LOTTO 11 ARITHMOI  PDF'!$E$1:$Q$46</definedName>
    <definedName name="_xlnm.Print_Area" localSheetId="0">'WEB 2022 LISTA LOTTO '!#REF!</definedName>
    <definedName name="Print_Area_Reset" localSheetId="1">OFFSET('LOTTO 11 ARITHMOI'!Full_Print,0,0,'LOTTO 11 ARITHMOI'!Last_Row)</definedName>
    <definedName name="Print_Area_Reset" localSheetId="2">OFFSET('LOTTO 11 ARITHMOI  PDF'!Full_Print,0,0,'LOTTO 11 ARITHMOI  PDF'!Last_Row)</definedName>
    <definedName name="Print_Area_Reset" localSheetId="0">OFFSET('WEB 2022 LISTA LOTTO '!Full_Print,0,0,[0]!Last_Row)</definedName>
    <definedName name="Print_Area_Reset">OFFSET(Full_Print,0,0,Last_Row)</definedName>
    <definedName name="prits" localSheetId="1">#REF!</definedName>
    <definedName name="prits" localSheetId="2">#REF!</definedName>
    <definedName name="prits" localSheetId="0">#REF!</definedName>
    <definedName name="prits">#REF!</definedName>
    <definedName name="Sched_Pay" localSheetId="1">#REF!</definedName>
    <definedName name="Sched_Pay" localSheetId="2">#REF!</definedName>
    <definedName name="Sched_Pay" localSheetId="0">#REF!</definedName>
    <definedName name="Sched_Pay">#REF!</definedName>
    <definedName name="Scheduled_Extra_Payments" localSheetId="1">#REF!</definedName>
    <definedName name="Scheduled_Extra_Payments" localSheetId="2">#REF!</definedName>
    <definedName name="Scheduled_Extra_Payments" localSheetId="0">#REF!</definedName>
    <definedName name="Scheduled_Extra_Payments">#REF!</definedName>
    <definedName name="Scheduled_Interest_Rate" localSheetId="1">#REF!</definedName>
    <definedName name="Scheduled_Interest_Rate" localSheetId="2">#REF!</definedName>
    <definedName name="Scheduled_Interest_Rate" localSheetId="0">#REF!</definedName>
    <definedName name="Scheduled_Interest_Rate">#REF!</definedName>
    <definedName name="Scheduled_Monthly_Payment" localSheetId="1">#REF!</definedName>
    <definedName name="Scheduled_Monthly_Payment" localSheetId="2">#REF!</definedName>
    <definedName name="Scheduled_Monthly_Payment" localSheetId="0">#REF!</definedName>
    <definedName name="Scheduled_Monthly_Payment">#REF!</definedName>
    <definedName name="sed_sed_play" localSheetId="1">#REF!</definedName>
    <definedName name="sed_sed_play" localSheetId="2">#REF!</definedName>
    <definedName name="sed_sed_play" localSheetId="0">#REF!</definedName>
    <definedName name="sed_sed_play">#REF!</definedName>
    <definedName name="sef_makr_name" localSheetId="1">#REF!</definedName>
    <definedName name="sef_makr_name" localSheetId="2">#REF!</definedName>
    <definedName name="sef_makr_name" localSheetId="0">#REF!</definedName>
    <definedName name="sef_makr_name">#REF!</definedName>
    <definedName name="stadar_play" localSheetId="1">#REF!</definedName>
    <definedName name="stadar_play" localSheetId="2">#REF!</definedName>
    <definedName name="stadar_play" localSheetId="0">#REF!</definedName>
    <definedName name="stadar_play">#REF!</definedName>
    <definedName name="tolt_pay" localSheetId="1">#REF!</definedName>
    <definedName name="tolt_pay" localSheetId="2">#REF!</definedName>
    <definedName name="tolt_pay" localSheetId="0">#REF!</definedName>
    <definedName name="tolt_pay">#REF!</definedName>
    <definedName name="Total_Interest" localSheetId="1">#REF!</definedName>
    <definedName name="Total_Interest" localSheetId="2">#REF!</definedName>
    <definedName name="Total_Interest" localSheetId="0">#REF!</definedName>
    <definedName name="Total_Interest">#REF!</definedName>
    <definedName name="total_kyr" localSheetId="1">#REF!</definedName>
    <definedName name="total_kyr" localSheetId="2">#REF!</definedName>
    <definedName name="total_kyr" localSheetId="0">#REF!</definedName>
    <definedName name="total_kyr">#REF!</definedName>
    <definedName name="Total_Pay" localSheetId="1">#REF!</definedName>
    <definedName name="Total_Pay" localSheetId="2">#REF!</definedName>
    <definedName name="Total_Pay" localSheetId="0">#REF!</definedName>
    <definedName name="Total_Pay">#REF!</definedName>
    <definedName name="Total_Payment" localSheetId="1">Scheduled_Payment+Extra_Payment</definedName>
    <definedName name="Total_Payment" localSheetId="2">Scheduled_Payment+Extra_Payment</definedName>
    <definedName name="Total_Payment" localSheetId="0">Scheduled_Payment+Extra_Payment</definedName>
    <definedName name="Total_Payment">Scheduled_Payment+Extra_Payment</definedName>
    <definedName name="ttt" localSheetId="1">#REF!</definedName>
    <definedName name="ttt" localSheetId="2">#REF!</definedName>
    <definedName name="ttt" localSheetId="0">#REF!</definedName>
    <definedName name="ttt">#REF!</definedName>
    <definedName name="ttt_plao" localSheetId="1">Scheduled_Payment+Extra_Payment</definedName>
    <definedName name="ttt_plao" localSheetId="2">Scheduled_Payment+Extra_Payment</definedName>
    <definedName name="ttt_plao" localSheetId="0">Scheduled_Payment+Extra_Payment</definedName>
    <definedName name="ttt_plao">Scheduled_Payment+Extra_Payment</definedName>
    <definedName name="value_kyr" localSheetId="1">IF('LOTTO 11 ARITHMOI'!lon*'LOTTO 11 ARITHMOI'!int_rate*'LOTTO 11 ARITHMOI'!loa_year*'LOTTO 11 ARITHMOI'!lon_star&gt;0,1,0)</definedName>
    <definedName name="value_kyr" localSheetId="2">IF('LOTTO 11 ARITHMOI  PDF'!lon*'LOTTO 11 ARITHMOI  PDF'!int_rate*'LOTTO 11 ARITHMOI  PDF'!loa_year*'LOTTO 11 ARITHMOI  PDF'!lon_star&gt;0,1,0)</definedName>
    <definedName name="value_kyr" localSheetId="0">IF('WEB 2022 LISTA LOTTO '!lon*'WEB 2022 LISTA LOTTO '!int_rate*'WEB 2022 LISTA LOTTO '!loa_year*'WEB 2022 LISTA LOTTO '!lon_star&gt;0,1,0)</definedName>
    <definedName name="value_kyr">IF(lon*int_rate*loa_year*lon_star&gt;0,1,0)</definedName>
    <definedName name="Values_Entered" localSheetId="1">IF('LOTTO 11 ARITHMOI'!Loan_Amount*'LOTTO 11 ARITHMOI'!Interest_Rate*'LOTTO 11 ARITHMOI'!Loan_Years*'LOTTO 11 ARITHMOI'!Loan_Start&gt;0,1,0)</definedName>
    <definedName name="Values_Entered" localSheetId="2">IF('LOTTO 11 ARITHMOI  PDF'!Loan_Amount*'LOTTO 11 ARITHMOI  PDF'!Interest_Rate*'LOTTO 11 ARITHMOI  PDF'!Loan_Years*'LOTTO 11 ARITHMOI  PDF'!Loan_Start&gt;0,1,0)</definedName>
    <definedName name="Values_Entered" localSheetId="0">IF('WEB 2022 LISTA LOTTO '!Loan_Amount*'WEB 2022 LISTA LOTTO '!Interest_Rate*'WEB 2022 LISTA LOTTO '!Loan_Years*'WEB 2022 LISTA LOTTO '!Loan_Start&gt;0,1,0)</definedName>
    <definedName name="Values_Entered">IF(Loan_Amount*Interest_Rate*Loan_Years*Loan_Start&gt;0,1,0)</definedName>
    <definedName name="ΜΝ" localSheetId="1">#REF!</definedName>
    <definedName name="ΜΝ" localSheetId="2">#REF!</definedName>
    <definedName name="ΜΝ" localSheetId="0">#REF!</definedName>
    <definedName name="ΜΝ">#REF!</definedName>
    <definedName name="ΝΝΝΝ" localSheetId="1">#REF!</definedName>
    <definedName name="ΝΝΝΝ" localSheetId="2">#REF!</definedName>
    <definedName name="ΝΝΝΝ" localSheetId="0">#REF!</definedName>
    <definedName name="ΝΝΝΝ">#REF!</definedName>
    <definedName name="ΣΣΣ" localSheetId="1">#REF!</definedName>
    <definedName name="ΣΣΣ" localSheetId="2">#REF!</definedName>
    <definedName name="ΣΣΣ" localSheetId="0">#REF!</definedName>
    <definedName name="ΣΣΣ">#REF!</definedName>
  </definedNames>
  <calcPr calcId="145621"/>
</workbook>
</file>

<file path=xl/calcChain.xml><?xml version="1.0" encoding="utf-8"?>
<calcChain xmlns="http://schemas.openxmlformats.org/spreadsheetml/2006/main">
  <c r="K35" i="6" l="1"/>
  <c r="J35" i="6"/>
  <c r="K34" i="6"/>
  <c r="H34" i="6"/>
  <c r="G34" i="6"/>
  <c r="K33" i="6"/>
  <c r="I33" i="6"/>
  <c r="J32" i="6"/>
  <c r="I32" i="6"/>
  <c r="H32" i="6"/>
  <c r="K31" i="6"/>
  <c r="H31" i="6"/>
  <c r="G31" i="6"/>
  <c r="J30" i="6"/>
  <c r="H30" i="6"/>
  <c r="J29" i="6"/>
  <c r="I29" i="6"/>
  <c r="G29" i="6"/>
  <c r="K28" i="6"/>
  <c r="I28" i="6"/>
  <c r="J27" i="6"/>
  <c r="I27" i="6"/>
  <c r="G27" i="6"/>
  <c r="K26" i="6"/>
  <c r="H26" i="6"/>
  <c r="G26" i="6"/>
  <c r="J25" i="6"/>
  <c r="I25" i="6"/>
  <c r="H25" i="6"/>
  <c r="G25" i="6"/>
  <c r="AX13" i="5" l="1"/>
  <c r="AW13" i="5"/>
  <c r="AV13" i="5"/>
  <c r="AY12" i="5"/>
  <c r="AX12" i="5"/>
  <c r="AP12" i="5"/>
  <c r="AO12" i="5"/>
  <c r="AN12" i="5"/>
  <c r="AY11" i="5"/>
  <c r="AW11" i="5"/>
  <c r="AV11" i="5"/>
  <c r="AQ11" i="5"/>
  <c r="AP11" i="5"/>
  <c r="AO11" i="5"/>
  <c r="AZ10" i="5"/>
  <c r="AV10" i="5"/>
  <c r="AQ10" i="5"/>
  <c r="AO10" i="5"/>
  <c r="AN10" i="5"/>
  <c r="AY9" i="5"/>
  <c r="AX9" i="5"/>
  <c r="AR9" i="5"/>
  <c r="AO9" i="5"/>
  <c r="AN9" i="5"/>
  <c r="AZ8" i="5"/>
  <c r="AX8" i="5"/>
  <c r="AV8" i="5"/>
  <c r="AQ8" i="5"/>
  <c r="AP8" i="5"/>
  <c r="AZ7" i="5"/>
  <c r="AY7" i="5"/>
  <c r="AW7" i="5"/>
  <c r="AR7" i="5"/>
  <c r="AP7" i="5"/>
  <c r="AN7" i="5"/>
  <c r="AY6" i="5"/>
  <c r="AW6" i="5"/>
  <c r="AV6" i="5"/>
  <c r="AR6" i="5"/>
  <c r="AO6" i="5"/>
  <c r="AZ5" i="5"/>
  <c r="AY5" i="5"/>
  <c r="AW5" i="5"/>
  <c r="AQ5" i="5"/>
  <c r="AO5" i="5"/>
  <c r="AN5" i="5"/>
  <c r="AY4" i="5"/>
  <c r="AX4" i="5"/>
  <c r="AU4" i="5"/>
  <c r="AU5" i="5" s="1"/>
  <c r="AU6" i="5" s="1"/>
  <c r="AU7" i="5" s="1"/>
  <c r="AU8" i="5" s="1"/>
  <c r="AU9" i="5" s="1"/>
  <c r="AU10" i="5" s="1"/>
  <c r="AU11" i="5" s="1"/>
  <c r="AU12" i="5" s="1"/>
  <c r="AU13" i="5" s="1"/>
  <c r="AR4" i="5"/>
  <c r="AQ4" i="5"/>
  <c r="AO4" i="5"/>
  <c r="AZ3" i="5"/>
  <c r="AY3" i="5"/>
  <c r="AW3" i="5"/>
  <c r="AQ3" i="5"/>
  <c r="AP3" i="5"/>
  <c r="AO3" i="5"/>
  <c r="AN3" i="5"/>
  <c r="AM3" i="5"/>
  <c r="AM4" i="5" s="1"/>
  <c r="AM5" i="5" s="1"/>
  <c r="AM6" i="5" s="1"/>
  <c r="AM7" i="5" s="1"/>
  <c r="AM8" i="5" s="1"/>
  <c r="AM9" i="5" s="1"/>
  <c r="AM10" i="5" s="1"/>
  <c r="AM11" i="5" s="1"/>
  <c r="AM12" i="5" s="1"/>
  <c r="AZ2" i="5"/>
  <c r="AY2" i="5"/>
  <c r="AX2" i="5"/>
  <c r="AW2" i="5"/>
  <c r="AV2" i="5"/>
  <c r="AR2" i="5"/>
  <c r="AQ2" i="5"/>
  <c r="AO2" i="5"/>
  <c r="AN1" i="5"/>
  <c r="K29" i="5"/>
  <c r="AR12" i="5" s="1"/>
  <c r="J29" i="5"/>
  <c r="AY13" i="5" s="1"/>
  <c r="K28" i="5"/>
  <c r="AZ12" i="5" s="1"/>
  <c r="H28" i="5"/>
  <c r="AW12" i="5" s="1"/>
  <c r="G28" i="5"/>
  <c r="AV12" i="5" s="1"/>
  <c r="K27" i="5"/>
  <c r="AZ11" i="5" s="1"/>
  <c r="I27" i="5"/>
  <c r="AX11" i="5" s="1"/>
  <c r="J26" i="5"/>
  <c r="AQ9" i="5" s="1"/>
  <c r="I26" i="5"/>
  <c r="AP9" i="5" s="1"/>
  <c r="H26" i="5"/>
  <c r="AW10" i="5" s="1"/>
  <c r="K25" i="5"/>
  <c r="AZ9" i="5" s="1"/>
  <c r="H25" i="5"/>
  <c r="AW9" i="5" s="1"/>
  <c r="G25" i="5"/>
  <c r="AV9" i="5" s="1"/>
  <c r="J24" i="5"/>
  <c r="AQ7" i="5" s="1"/>
  <c r="H24" i="5"/>
  <c r="AW8" i="5" s="1"/>
  <c r="J23" i="5"/>
  <c r="AQ6" i="5" s="1"/>
  <c r="I23" i="5"/>
  <c r="AX7" i="5" s="1"/>
  <c r="G23" i="5"/>
  <c r="AV7" i="5" s="1"/>
  <c r="K22" i="5"/>
  <c r="AZ6" i="5" s="1"/>
  <c r="I22" i="5"/>
  <c r="AP5" i="5" s="1"/>
  <c r="J21" i="5"/>
  <c r="I21" i="5"/>
  <c r="AX5" i="5" s="1"/>
  <c r="G21" i="5"/>
  <c r="AV5" i="5" s="1"/>
  <c r="K20" i="5"/>
  <c r="AZ4" i="5" s="1"/>
  <c r="H20" i="5"/>
  <c r="AW4" i="5" s="1"/>
  <c r="G20" i="5"/>
  <c r="AV4" i="5" s="1"/>
  <c r="J19" i="5"/>
  <c r="AQ1" i="5" s="1"/>
  <c r="I19" i="5"/>
  <c r="AP1" i="5" s="1"/>
  <c r="H19" i="5"/>
  <c r="G19" i="5"/>
  <c r="AV3" i="5" s="1"/>
  <c r="AV14" i="5" s="1"/>
  <c r="G31" i="5" s="1"/>
  <c r="AZ14" i="5" l="1"/>
  <c r="K31" i="5" s="1"/>
  <c r="AW14" i="5"/>
  <c r="H31" i="5" s="1"/>
  <c r="AN4" i="5"/>
  <c r="AR5" i="5"/>
  <c r="AN6" i="5"/>
  <c r="AX6" i="5"/>
  <c r="AN8" i="5"/>
  <c r="AX10" i="5"/>
  <c r="AR11" i="5"/>
  <c r="AZ13" i="5"/>
  <c r="AO1" i="5"/>
  <c r="AR1" i="5"/>
  <c r="AR3" i="5"/>
  <c r="AR18" i="5" s="1"/>
  <c r="K30" i="5" s="1"/>
  <c r="AZ15" i="5" s="1"/>
  <c r="K32" i="5" s="1"/>
  <c r="AO8" i="5"/>
  <c r="AY8" i="5"/>
  <c r="AY14" i="5" s="1"/>
  <c r="J31" i="5" s="1"/>
  <c r="AY10" i="5"/>
  <c r="AN2" i="5"/>
  <c r="AP4" i="5"/>
  <c r="AP6" i="5"/>
  <c r="AP10" i="5"/>
  <c r="AQ12" i="5"/>
  <c r="AQ18" i="5" s="1"/>
  <c r="J30" i="5" s="1"/>
  <c r="AP2" i="5"/>
  <c r="AX3" i="5"/>
  <c r="AR8" i="5"/>
  <c r="AR10" i="5"/>
  <c r="AN11" i="5"/>
  <c r="AO7" i="5"/>
  <c r="AO18" i="5" s="1"/>
  <c r="H30" i="5" s="1"/>
  <c r="AW15" i="5" s="1"/>
  <c r="H32" i="5" s="1"/>
  <c r="AY15" i="5" l="1"/>
  <c r="J32" i="5" s="1"/>
  <c r="AN18" i="5"/>
  <c r="AX14" i="5"/>
  <c r="I31" i="5" s="1"/>
  <c r="AP18" i="5"/>
  <c r="I30" i="5" s="1"/>
  <c r="AX15" i="5" l="1"/>
  <c r="I32" i="5" s="1"/>
  <c r="E22" i="5"/>
  <c r="G30" i="5"/>
  <c r="AV15" i="5" s="1"/>
  <c r="E24" i="5"/>
  <c r="E20" i="5"/>
  <c r="E21" i="5"/>
  <c r="E25" i="5"/>
  <c r="E23" i="5"/>
  <c r="E19" i="5"/>
  <c r="E26" i="5" l="1"/>
  <c r="G32" i="5"/>
  <c r="B476" i="3" l="1"/>
  <c r="B477" i="3"/>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423" i="3"/>
  <c r="B424" i="3"/>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371" i="3"/>
  <c r="B372" i="3"/>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318" i="3"/>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283" i="3"/>
  <c r="B284" i="3"/>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236" i="3"/>
  <c r="B237" i="3"/>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01" i="3"/>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147" i="3"/>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17" i="3"/>
  <c r="B118" i="3" s="1"/>
  <c r="B119" i="3" s="1"/>
  <c r="B120" i="3" s="1"/>
  <c r="B121" i="3" s="1"/>
  <c r="B122" i="3" s="1"/>
  <c r="B123" i="3" s="1"/>
  <c r="B124" i="3" s="1"/>
  <c r="B125" i="3" s="1"/>
  <c r="B126" i="3" s="1"/>
  <c r="B127" i="3" s="1"/>
  <c r="B128" i="3" s="1"/>
  <c r="B129" i="3" s="1"/>
  <c r="B130" i="3" s="1"/>
  <c r="B131" i="3" s="1"/>
  <c r="B132" i="3" s="1"/>
  <c r="B133" i="3" s="1"/>
  <c r="B134" i="3" s="1"/>
  <c r="B65" i="3"/>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28" i="3"/>
  <c r="B29" i="3" s="1"/>
  <c r="B30" i="3" s="1"/>
  <c r="B31" i="3" s="1"/>
  <c r="B32" i="3" s="1"/>
  <c r="B33" i="3" s="1"/>
  <c r="B34" i="3"/>
  <c r="B35" i="3" s="1"/>
  <c r="B36" i="3" s="1"/>
  <c r="B37" i="3" s="1"/>
  <c r="B38" i="3" s="1"/>
  <c r="B39" i="3" s="1"/>
  <c r="B40" i="3" s="1"/>
  <c r="B41" i="3" s="1"/>
  <c r="B42" i="3"/>
  <c r="B43" i="3" s="1"/>
  <c r="B44" i="3" s="1"/>
  <c r="B45" i="3" s="1"/>
  <c r="B46" i="3" s="1"/>
  <c r="B47" i="3" s="1"/>
  <c r="B48" i="3" s="1"/>
  <c r="B49" i="3" s="1"/>
</calcChain>
</file>

<file path=xl/comments1.xml><?xml version="1.0" encoding="utf-8"?>
<comments xmlns="http://schemas.openxmlformats.org/spreadsheetml/2006/main">
  <authors>
    <author>2 monster</author>
  </authors>
  <commentList>
    <comment ref="C12" authorId="0">
      <text>
        <r>
          <rPr>
            <sz val="8"/>
            <color indexed="81"/>
            <rFont val="Tahoma"/>
            <family val="2"/>
            <charset val="161"/>
          </rPr>
          <t xml:space="preserve">ΚΥΡ
    </t>
        </r>
        <r>
          <rPr>
            <sz val="14"/>
            <color indexed="81"/>
            <rFont val="Tahoma"/>
            <family val="2"/>
            <charset val="161"/>
          </rPr>
          <t xml:space="preserve"> </t>
        </r>
        <r>
          <rPr>
            <b/>
            <sz val="14"/>
            <color indexed="48"/>
            <rFont val="Tahoma"/>
            <family val="2"/>
            <charset val="161"/>
          </rPr>
          <t>ΕΙΣΑΓΕΤΕ  ΤΗΝ ΝΙΚ ΣΤΗΛΗ  ΤΟΥ ΛΟΤΤΟ</t>
        </r>
        <r>
          <rPr>
            <sz val="14"/>
            <color indexed="81"/>
            <rFont val="Tahoma"/>
            <family val="2"/>
            <charset val="161"/>
          </rPr>
          <t xml:space="preserve">
</t>
        </r>
        <r>
          <rPr>
            <b/>
            <sz val="14"/>
            <color indexed="10"/>
            <rFont val="Tahoma"/>
            <family val="2"/>
            <charset val="161"/>
          </rPr>
          <t xml:space="preserve">
ΣΤΗΝ ΕΠΙΛΟΓΗ ΓΡΑΨΕ ΚΑΘΕΤΑ ( Χ ) ΑΡΙΘΜΟΥΣ  ΓΡΑΨΤΕ ΤΟΥΣ ΑΡΙΘΜΟΥΣ ΤΗΣ ΕΠΙΛΟΓΗΣ ΣΑΣ  ΜΕ ΟΠΟΙΑ ΣΕΙΡΑ ΘΕΛΕΤΕ
ΚΆΘΕ ΚΑΘΕΤΗ ΣΤΗΛΗ  ΕΊΝΑΙ  ΕΤΟΙΜΗ ΓΙΑ ΜΕΤΑΦΟΡΑ ΣΕ ΔΕΛΤΙΑ ΟΠΑΠ
ΠΑΙΞΤΕ ΠΕΡΙΣΣΟΤΕΡΟΥΣ ΑΡΙΘΜΟΥΣ  ΜΕ ΕΝΑ ΑΠΟ ΤΑ ΣΥΣΤΗΜΑΤΑ ΜΑΣ ΜΕ ΠΑΓΚΟΣΜΙΟ ΡΕΚΟΡ ΟΙΚΟΝΟΜΙΑΣ ΠΡΩΤΟΚΥΚΛΟΦΟΡΗΣΑΝ ΜΕ ΤΗΝ ΕΝΑΡΞΗ ΤΟΥ ΛΟΤΤΟ ΣΤΗΝ ΕΛΛΑΔΑ
ΚΑΙ ΕΧΟΥΝ ΜΟΙΡΑΣΕΙ ΕΚΑΤΟΜΜΥΡΙΑ  
</t>
        </r>
      </text>
    </comment>
  </commentList>
</comments>
</file>

<file path=xl/sharedStrings.xml><?xml version="1.0" encoding="utf-8"?>
<sst xmlns="http://schemas.openxmlformats.org/spreadsheetml/2006/main" count="1641" uniqueCount="430">
  <si>
    <t>Α/Α</t>
  </si>
  <si>
    <t>ΚΑΤΗΓΟΡΙΑ  ΣΥΣΤΗΜΑΤΩΝ</t>
  </si>
  <si>
    <t>ΑΝΑΠΤΥΞΗ  ΣΕ</t>
  </si>
  <si>
    <t>ΑΡΙΘΜΟΙ</t>
  </si>
  <si>
    <t>ΣΤΗΛΕΣ</t>
  </si>
  <si>
    <t>ΑΠΟΔΟΣΗ</t>
  </si>
  <si>
    <t>C-1</t>
  </si>
  <si>
    <t>6άδες</t>
  </si>
  <si>
    <t>C-2</t>
  </si>
  <si>
    <t>C-3</t>
  </si>
  <si>
    <t>C-4</t>
  </si>
  <si>
    <t>C-5</t>
  </si>
  <si>
    <t>C-6</t>
  </si>
  <si>
    <t>C-7</t>
  </si>
  <si>
    <t>C-8</t>
  </si>
  <si>
    <t>C-9</t>
  </si>
  <si>
    <t>C-10</t>
  </si>
  <si>
    <t>C-11</t>
  </si>
  <si>
    <t>C-12</t>
  </si>
  <si>
    <t>C-13</t>
  </si>
  <si>
    <t>C-14</t>
  </si>
  <si>
    <t>C-15</t>
  </si>
  <si>
    <t>C-16</t>
  </si>
  <si>
    <t>C-17</t>
  </si>
  <si>
    <t>C-18</t>
  </si>
  <si>
    <t>C-19</t>
  </si>
  <si>
    <t>C-20</t>
  </si>
  <si>
    <t>C-21</t>
  </si>
  <si>
    <t>C-22</t>
  </si>
  <si>
    <t>C-23</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</si>
  <si>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</si>
  <si>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</si>
  <si>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</si>
  <si>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</si>
  <si>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</si>
  <si>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</si>
  <si>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</si>
  <si>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</si>
  <si>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</si>
  <si>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</si>
  <si>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</si>
  <si>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</si>
  <si>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</si>
  <si>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</si>
  <si>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</si>
  <si>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</si>
  <si>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</si>
  <si>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</si>
  <si>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</si>
  <si>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</si>
  <si>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</si>
  <si>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</si>
  <si>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</si>
  <si>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</si>
  <si>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</si>
  <si>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</si>
  <si>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</si>
  <si>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</si>
  <si>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</si>
  <si>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</si>
  <si>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</si>
  <si>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</si>
  <si>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</si>
  <si>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</si>
  <si>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</si>
  <si>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</si>
  <si>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</si>
  <si>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</si>
  <si>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</si>
  <si>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</si>
  <si>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E-1</t>
  </si>
  <si>
    <t>100%  5άρι   Στα  5</t>
  </si>
  <si>
    <t>E-2</t>
  </si>
  <si>
    <t>E-3</t>
  </si>
  <si>
    <t>E-4</t>
  </si>
  <si>
    <t>E-5</t>
  </si>
  <si>
    <t>E-6</t>
  </si>
  <si>
    <t>E-7</t>
  </si>
  <si>
    <t>E-8</t>
  </si>
  <si>
    <t>E-9</t>
  </si>
  <si>
    <t>E-10</t>
  </si>
  <si>
    <t>E-11</t>
  </si>
  <si>
    <t>E-12</t>
  </si>
  <si>
    <t>E-13</t>
  </si>
  <si>
    <t>E-14</t>
  </si>
  <si>
    <t>E-15</t>
  </si>
  <si>
    <t>E-16</t>
  </si>
  <si>
    <t>E-17</t>
  </si>
  <si>
    <t>E-18</t>
  </si>
  <si>
    <t>E-19</t>
  </si>
  <si>
    <t>F-1</t>
  </si>
  <si>
    <t>100%  4άρι   Στα  5</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</si>
  <si>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</si>
  <si>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</si>
  <si>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</si>
  <si>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</si>
  <si>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</si>
  <si>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</si>
  <si>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</si>
  <si>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</si>
  <si>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</si>
  <si>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</si>
  <si>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</si>
  <si>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</si>
  <si>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</si>
  <si>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</si>
  <si>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</si>
  <si>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</si>
  <si>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</si>
  <si>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</si>
  <si>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</si>
  <si>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</si>
  <si>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</si>
  <si>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</si>
  <si>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</si>
  <si>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</si>
  <si>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</si>
  <si>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</si>
  <si>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</si>
  <si>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</si>
  <si>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</si>
  <si>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</si>
  <si>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</si>
  <si>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</si>
  <si>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</si>
  <si>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</si>
  <si>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</si>
  <si>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</si>
  <si>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</si>
  <si>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</si>
  <si>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</si>
  <si>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</si>
  <si>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</si>
  <si>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G-1</t>
  </si>
  <si>
    <t>100%  4άρι   Στα  4</t>
  </si>
  <si>
    <t>G-2</t>
  </si>
  <si>
    <t>G-3</t>
  </si>
  <si>
    <t>G-4</t>
  </si>
  <si>
    <t>G-5</t>
  </si>
  <si>
    <t>G-6</t>
  </si>
  <si>
    <t>G-7</t>
  </si>
  <si>
    <t>G-8</t>
  </si>
  <si>
    <t>G-9</t>
  </si>
  <si>
    <t>G-10</t>
  </si>
  <si>
    <t>G-11</t>
  </si>
  <si>
    <t>G-12</t>
  </si>
  <si>
    <t>G-13</t>
  </si>
  <si>
    <t>G-14</t>
  </si>
  <si>
    <t>G-15</t>
  </si>
  <si>
    <t>G-16</t>
  </si>
  <si>
    <t>G-17</t>
  </si>
  <si>
    <t>G-18</t>
  </si>
  <si>
    <t>G-19</t>
  </si>
  <si>
    <t>G-20</t>
  </si>
  <si>
    <t>G-21</t>
  </si>
  <si>
    <t>G-22</t>
  </si>
  <si>
    <t>G-23</t>
  </si>
  <si>
    <t>G-24</t>
  </si>
  <si>
    <t>H-1</t>
  </si>
  <si>
    <t>100%  3άρι   Στα  6</t>
  </si>
  <si>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</si>
  <si>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</si>
  <si>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</si>
  <si>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</si>
  <si>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</si>
  <si>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</si>
  <si>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</si>
  <si>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</si>
  <si>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</si>
  <si>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</si>
  <si>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</si>
  <si>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</si>
  <si>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</si>
  <si>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</si>
  <si>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</si>
  <si>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</si>
  <si>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</si>
  <si>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</si>
  <si>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</si>
  <si>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</si>
  <si>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</si>
  <si>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</si>
  <si>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</si>
  <si>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</si>
  <si>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</si>
  <si>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</si>
  <si>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</si>
  <si>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</si>
  <si>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</si>
  <si>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H-31</t>
  </si>
  <si>
    <t>H-32</t>
  </si>
  <si>
    <t>H-33</t>
  </si>
  <si>
    <t>H-34</t>
  </si>
  <si>
    <t>H-35</t>
  </si>
  <si>
    <t>H-36</t>
  </si>
  <si>
    <t>J-1</t>
  </si>
  <si>
    <t>100%  3άρι   Στα  3</t>
  </si>
  <si>
    <t>J-2</t>
  </si>
  <si>
    <t>J-3</t>
  </si>
  <si>
    <t>J-4</t>
  </si>
  <si>
    <t>J-5</t>
  </si>
  <si>
    <t>J-6</t>
  </si>
  <si>
    <t>J-7</t>
  </si>
  <si>
    <t>J-8</t>
  </si>
  <si>
    <t>J-9</t>
  </si>
  <si>
    <t>J-10</t>
  </si>
  <si>
    <t>J-11</t>
  </si>
  <si>
    <t>J-12</t>
  </si>
  <si>
    <t>J-13</t>
  </si>
  <si>
    <t>J-14</t>
  </si>
  <si>
    <t>J-15</t>
  </si>
  <si>
    <t>J-16</t>
  </si>
  <si>
    <t>J-17</t>
  </si>
  <si>
    <t>J-18</t>
  </si>
  <si>
    <t>J-19</t>
  </si>
  <si>
    <t>J-20</t>
  </si>
  <si>
    <t>J-21</t>
  </si>
  <si>
    <t>J-22</t>
  </si>
  <si>
    <t>J-23</t>
  </si>
  <si>
    <t>J-24</t>
  </si>
  <si>
    <t>K-1</t>
  </si>
  <si>
    <t>100%  5άρι   Στα  6</t>
  </si>
  <si>
    <t>K-2</t>
  </si>
  <si>
    <t>K-3</t>
  </si>
  <si>
    <t>K-4</t>
  </si>
  <si>
    <t>K-5</t>
  </si>
  <si>
    <t>K-6</t>
  </si>
  <si>
    <t>K-7</t>
  </si>
  <si>
    <t>K-8</t>
  </si>
  <si>
    <t>K-9</t>
  </si>
  <si>
    <t>K-10</t>
  </si>
  <si>
    <t>K-11</t>
  </si>
  <si>
    <t>K-12</t>
  </si>
  <si>
    <t>K-13</t>
  </si>
  <si>
    <t>K-14</t>
  </si>
  <si>
    <t>K-15</t>
  </si>
  <si>
    <t>K-16</t>
  </si>
  <si>
    <t>K-17</t>
  </si>
  <si>
    <t>K-18</t>
  </si>
  <si>
    <t>K-19</t>
  </si>
  <si>
    <t>K-20</t>
  </si>
  <si>
    <t>K-21</t>
  </si>
  <si>
    <t>K-22</t>
  </si>
  <si>
    <t>K-23</t>
  </si>
  <si>
    <t>K-24</t>
  </si>
  <si>
    <t>K-25</t>
  </si>
  <si>
    <t>K-26</t>
  </si>
  <si>
    <t>K-27</t>
  </si>
  <si>
    <t>K-28</t>
  </si>
  <si>
    <t>K-29</t>
  </si>
  <si>
    <t>K-30</t>
  </si>
  <si>
    <t>K-31</t>
  </si>
  <si>
    <t>K-32</t>
  </si>
  <si>
    <t>K-33</t>
  </si>
  <si>
    <t>K-34</t>
  </si>
  <si>
    <t>K-35</t>
  </si>
  <si>
    <t>K-36</t>
  </si>
  <si>
    <t>K-37</t>
  </si>
  <si>
    <t>K-38</t>
  </si>
  <si>
    <t>K-39</t>
  </si>
  <si>
    <t>K-40</t>
  </si>
  <si>
    <t>K-41</t>
  </si>
  <si>
    <t>K-42</t>
  </si>
  <si>
    <t>L-1</t>
  </si>
  <si>
    <t>100%  4άρι   Στα  6</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</si>
  <si>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</si>
  <si>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</si>
  <si>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</si>
  <si>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</si>
  <si>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</si>
  <si>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</si>
  <si>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</si>
  <si>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</si>
  <si>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</si>
  <si>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</si>
  <si>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</si>
  <si>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</si>
  <si>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</si>
  <si>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</si>
  <si>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</si>
  <si>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</si>
  <si>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</si>
  <si>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</si>
  <si>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</si>
  <si>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</si>
  <si>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</si>
  <si>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</si>
  <si>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</si>
  <si>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</si>
  <si>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</si>
  <si>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</si>
  <si>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</si>
  <si>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</si>
  <si>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</si>
  <si>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</si>
  <si>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</si>
  <si>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</si>
  <si>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</si>
  <si>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</si>
  <si>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</si>
  <si>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</si>
  <si>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</si>
  <si>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</si>
  <si>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</si>
  <si>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</si>
  <si>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</si>
  <si>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</si>
  <si>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</si>
  <si>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</si>
  <si>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</si>
  <si>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</si>
  <si>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</si>
  <si>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</si>
  <si>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</si>
  <si>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</si>
  <si>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</si>
  <si>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</si>
  <si>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</si>
  <si>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</si>
  <si>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</si>
  <si>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</si>
  <si>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</si>
  <si>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</si>
  <si>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</si>
  <si>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</si>
  <si>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</si>
  <si>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</si>
  <si>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</si>
  <si>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</si>
  <si>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</si>
  <si>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</si>
  <si>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</si>
  <si>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</si>
  <si>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</si>
  <si>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</si>
  <si>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</si>
  <si>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</si>
  <si>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</si>
  <si>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</si>
  <si>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</si>
  <si>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</si>
  <si>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</si>
  <si>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</si>
  <si>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</si>
  <si>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</si>
  <si>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N-1</t>
  </si>
  <si>
    <t>N-2</t>
  </si>
  <si>
    <t>N-3</t>
  </si>
  <si>
    <t>N-4</t>
  </si>
  <si>
    <t>N-5</t>
  </si>
  <si>
    <t>N-6</t>
  </si>
  <si>
    <t>N-7</t>
  </si>
  <si>
    <t>N-8</t>
  </si>
  <si>
    <t>N-9</t>
  </si>
  <si>
    <t>N-10</t>
  </si>
  <si>
    <t>N-11</t>
  </si>
  <si>
    <t>N-12</t>
  </si>
  <si>
    <t>N-13</t>
  </si>
  <si>
    <t>N-14</t>
  </si>
  <si>
    <t>N-15</t>
  </si>
  <si>
    <t>N-16</t>
  </si>
  <si>
    <t>N-17</t>
  </si>
  <si>
    <t>N-18</t>
  </si>
  <si>
    <t>N-19</t>
  </si>
  <si>
    <t>N-20</t>
  </si>
  <si>
    <t>N-21</t>
  </si>
  <si>
    <t>N-22</t>
  </si>
  <si>
    <t>N-23</t>
  </si>
  <si>
    <t>N-24</t>
  </si>
  <si>
    <t>N-25</t>
  </si>
  <si>
    <t>N-26</t>
  </si>
  <si>
    <t>N-27</t>
  </si>
  <si>
    <t>N-28</t>
  </si>
  <si>
    <t>N-29</t>
  </si>
  <si>
    <t>N-30</t>
  </si>
  <si>
    <t>N-31</t>
  </si>
  <si>
    <t>N-32</t>
  </si>
  <si>
    <t>N-33</t>
  </si>
  <si>
    <t>N-34</t>
  </si>
  <si>
    <t>100 %    5    ΣΤΑ   6</t>
  </si>
  <si>
    <t>100%   4    ΣΤΑ   6</t>
  </si>
  <si>
    <t>ΟΔΗΓΙΕΣ</t>
  </si>
  <si>
    <t xml:space="preserve">ΒΑΛΕ  ΤΟ  </t>
  </si>
  <si>
    <t>ΠΟΝΤΙΚΙ</t>
  </si>
  <si>
    <t>ΕΔΏ</t>
  </si>
  <si>
    <t>ΓΡΑΨΕ</t>
  </si>
  <si>
    <t xml:space="preserve">ΝΙΚΗΤΡΙΑ </t>
  </si>
  <si>
    <t>ΔΙΑΛΟΓΗ</t>
  </si>
  <si>
    <t>ΚΑΘΕΤΑ</t>
  </si>
  <si>
    <t xml:space="preserve"> ΣΤΗΛΗ  ΤΟΥ  ΛΟΤΤΟ</t>
  </si>
  <si>
    <t>ΣΗΜΕΙΑ</t>
  </si>
  <si>
    <t>ΕΠΙΤΥΧΙΕΣ</t>
  </si>
  <si>
    <t>11  ΑΡΙΘΜΟΥΣ</t>
  </si>
  <si>
    <t>1η</t>
  </si>
  <si>
    <t>2η</t>
  </si>
  <si>
    <t>3η</t>
  </si>
  <si>
    <t>4η</t>
  </si>
  <si>
    <t>5η</t>
  </si>
  <si>
    <t xml:space="preserve"> -</t>
  </si>
  <si>
    <t>5+1</t>
  </si>
  <si>
    <t>ΑΠΟΔΟΣΗ  ΣΤΗΛΗΣ</t>
  </si>
  <si>
    <t>ΑΠΟΔΟΣΗ     +1</t>
  </si>
  <si>
    <t>ΕΠΙΤΥΧΙΑ  5+1</t>
  </si>
  <si>
    <t xml:space="preserve"> </t>
  </si>
  <si>
    <t>ΔΙΑΛΟΓΗ  5+1</t>
  </si>
  <si>
    <t xml:space="preserve">  ΛΟΤΤΟ    ΜΕΤΑΒΛΗΤΑ</t>
  </si>
  <si>
    <r>
      <t xml:space="preserve">  </t>
    </r>
    <r>
      <rPr>
        <b/>
        <sz val="14"/>
        <color theme="0"/>
        <rFont val="Calibri"/>
        <family val="2"/>
        <charset val="161"/>
        <scheme val="minor"/>
      </rPr>
      <t>ΛΟΤΤΟ    ΜΕΤΑΒΛΗΤΑ</t>
    </r>
  </si>
  <si>
    <t xml:space="preserve">  ΛΟΤΤΟ    ΔΙΣΜΕΤΑΒΛΗΤΑ</t>
  </si>
  <si>
    <r>
      <t xml:space="preserve">  </t>
    </r>
    <r>
      <rPr>
        <b/>
        <sz val="14"/>
        <color theme="0"/>
        <rFont val="Calibri"/>
        <family val="2"/>
        <charset val="161"/>
        <scheme val="minor"/>
      </rPr>
      <t xml:space="preserve">ΛΟΤΤΟ    </t>
    </r>
    <r>
      <rPr>
        <b/>
        <sz val="14"/>
        <color rgb="FF00FF00"/>
        <rFont val="Calibri"/>
        <family val="2"/>
        <charset val="161"/>
        <scheme val="minor"/>
      </rPr>
      <t>ΔΙΣΜΕΤΑΒΛΗΤΑ</t>
    </r>
  </si>
  <si>
    <r>
      <t xml:space="preserve">  ΛΟΤΤΟ  </t>
    </r>
    <r>
      <rPr>
        <b/>
        <sz val="16"/>
        <color theme="0"/>
        <rFont val="Calibri"/>
        <family val="2"/>
        <charset val="161"/>
        <scheme val="minor"/>
      </rPr>
      <t>5  Στα  5</t>
    </r>
  </si>
  <si>
    <r>
      <t xml:space="preserve">  </t>
    </r>
    <r>
      <rPr>
        <b/>
        <sz val="16"/>
        <color theme="0"/>
        <rFont val="Calibri"/>
        <family val="2"/>
        <charset val="161"/>
        <scheme val="minor"/>
      </rPr>
      <t>ΛΟΤΤΟ</t>
    </r>
    <r>
      <rPr>
        <b/>
        <sz val="16"/>
        <color rgb="FFFFFF00"/>
        <rFont val="Calibri"/>
        <family val="2"/>
        <charset val="161"/>
        <scheme val="minor"/>
      </rPr>
      <t xml:space="preserve">  </t>
    </r>
    <r>
      <rPr>
        <b/>
        <sz val="16"/>
        <color rgb="FF00FF00"/>
        <rFont val="Calibri"/>
        <family val="2"/>
        <charset val="161"/>
        <scheme val="minor"/>
      </rPr>
      <t>5  Στα  5</t>
    </r>
  </si>
  <si>
    <r>
      <t xml:space="preserve">  ΛΟΤΤΟ  </t>
    </r>
    <r>
      <rPr>
        <b/>
        <sz val="16"/>
        <color theme="0"/>
        <rFont val="Calibri"/>
        <family val="2"/>
        <charset val="161"/>
        <scheme val="minor"/>
      </rPr>
      <t>5  Στα  5</t>
    </r>
    <r>
      <rPr>
        <sz val="11"/>
        <color theme="1"/>
        <rFont val="Calibri"/>
        <family val="2"/>
        <charset val="161"/>
        <scheme val="minor"/>
      </rPr>
      <t/>
    </r>
  </si>
  <si>
    <r>
      <t xml:space="preserve">  </t>
    </r>
    <r>
      <rPr>
        <b/>
        <sz val="16"/>
        <color theme="0"/>
        <rFont val="Calibri"/>
        <family val="2"/>
        <charset val="161"/>
        <scheme val="minor"/>
      </rPr>
      <t>ΛΟΤΤΟ</t>
    </r>
    <r>
      <rPr>
        <b/>
        <sz val="16"/>
        <color rgb="FFFFFF00"/>
        <rFont val="Calibri"/>
        <family val="2"/>
        <charset val="161"/>
        <scheme val="minor"/>
      </rPr>
      <t xml:space="preserve">  </t>
    </r>
    <r>
      <rPr>
        <b/>
        <sz val="16"/>
        <color rgb="FF00FF00"/>
        <rFont val="Calibri"/>
        <family val="2"/>
        <charset val="161"/>
        <scheme val="minor"/>
      </rPr>
      <t>5  Στα  5</t>
    </r>
    <r>
      <rPr>
        <sz val="11"/>
        <color theme="1"/>
        <rFont val="Calibri"/>
        <family val="2"/>
        <charset val="161"/>
        <scheme val="minor"/>
      </rPr>
      <t/>
    </r>
  </si>
  <si>
    <r>
      <t xml:space="preserve">  </t>
    </r>
    <r>
      <rPr>
        <b/>
        <sz val="16"/>
        <color theme="0"/>
        <rFont val="Calibri"/>
        <family val="2"/>
        <charset val="161"/>
        <scheme val="minor"/>
      </rPr>
      <t>ΛΟΤΤΟ</t>
    </r>
    <r>
      <rPr>
        <b/>
        <sz val="16"/>
        <color rgb="FFFFFF00"/>
        <rFont val="Calibri"/>
        <family val="2"/>
        <charset val="161"/>
        <scheme val="minor"/>
      </rPr>
      <t xml:space="preserve">  4</t>
    </r>
    <r>
      <rPr>
        <b/>
        <sz val="16"/>
        <color rgb="FF00FF00"/>
        <rFont val="Calibri"/>
        <family val="2"/>
        <charset val="161"/>
        <scheme val="minor"/>
      </rPr>
      <t xml:space="preserve">  Στα  4</t>
    </r>
  </si>
  <si>
    <r>
      <t xml:space="preserve">  ΛΟΤΤΟ  4</t>
    </r>
    <r>
      <rPr>
        <b/>
        <sz val="16"/>
        <color theme="0"/>
        <rFont val="Calibri"/>
        <family val="2"/>
        <charset val="161"/>
        <scheme val="minor"/>
      </rPr>
      <t xml:space="preserve">  Στα  4</t>
    </r>
  </si>
  <si>
    <r>
      <t xml:space="preserve">  </t>
    </r>
    <r>
      <rPr>
        <b/>
        <sz val="16"/>
        <color theme="0"/>
        <rFont val="Calibri"/>
        <family val="2"/>
        <charset val="161"/>
        <scheme val="minor"/>
      </rPr>
      <t>ΛΟΤΤΟ</t>
    </r>
    <r>
      <rPr>
        <b/>
        <sz val="16"/>
        <color rgb="FFFFFF00"/>
        <rFont val="Calibri"/>
        <family val="2"/>
        <charset val="161"/>
        <scheme val="minor"/>
      </rPr>
      <t xml:space="preserve">  4</t>
    </r>
    <r>
      <rPr>
        <b/>
        <sz val="16"/>
        <color rgb="FF00FF00"/>
        <rFont val="Calibri"/>
        <family val="2"/>
        <charset val="161"/>
        <scheme val="minor"/>
      </rPr>
      <t xml:space="preserve">  Στα  4</t>
    </r>
    <r>
      <rPr>
        <sz val="11"/>
        <color theme="1"/>
        <rFont val="Calibri"/>
        <family val="2"/>
        <charset val="161"/>
        <scheme val="minor"/>
      </rPr>
      <t/>
    </r>
  </si>
  <si>
    <r>
      <t xml:space="preserve">  ΛΟΤΤΟ  4</t>
    </r>
    <r>
      <rPr>
        <b/>
        <sz val="16"/>
        <color theme="0"/>
        <rFont val="Calibri"/>
        <family val="2"/>
        <charset val="161"/>
        <scheme val="minor"/>
      </rPr>
      <t xml:space="preserve">  Στα  4</t>
    </r>
    <r>
      <rPr>
        <sz val="11"/>
        <color theme="1"/>
        <rFont val="Calibri"/>
        <family val="2"/>
        <charset val="161"/>
        <scheme val="minor"/>
      </rPr>
      <t/>
    </r>
  </si>
  <si>
    <r>
      <rPr>
        <b/>
        <sz val="16"/>
        <color rgb="FF00FF00"/>
        <rFont val="Calibri"/>
        <family val="2"/>
        <charset val="161"/>
        <scheme val="minor"/>
      </rPr>
      <t xml:space="preserve"> </t>
    </r>
    <r>
      <rPr>
        <b/>
        <sz val="16"/>
        <color theme="0"/>
        <rFont val="Calibri"/>
        <family val="2"/>
        <charset val="161"/>
        <scheme val="minor"/>
      </rPr>
      <t>Τρισμετάβλητα</t>
    </r>
    <r>
      <rPr>
        <b/>
        <sz val="14"/>
        <color rgb="FFFFFF00"/>
        <rFont val="Calibri"/>
        <family val="2"/>
        <charset val="161"/>
        <scheme val="minor"/>
      </rPr>
      <t xml:space="preserve">   ΛΟΤΤΟ</t>
    </r>
  </si>
  <si>
    <r>
      <rPr>
        <b/>
        <sz val="16"/>
        <color rgb="FF00FFFF"/>
        <rFont val="Calibri"/>
        <family val="2"/>
        <charset val="161"/>
        <scheme val="minor"/>
      </rPr>
      <t xml:space="preserve"> Τρισμετάβλητα</t>
    </r>
    <r>
      <rPr>
        <b/>
        <sz val="14"/>
        <color rgb="FFFFFF00"/>
        <rFont val="Calibri"/>
        <family val="2"/>
        <charset val="161"/>
        <scheme val="minor"/>
      </rPr>
      <t xml:space="preserve">   </t>
    </r>
    <r>
      <rPr>
        <b/>
        <sz val="14"/>
        <color rgb="FF00FF00"/>
        <rFont val="Calibri"/>
        <family val="2"/>
        <charset val="161"/>
        <scheme val="minor"/>
      </rPr>
      <t>ΛΟΤΤΟ</t>
    </r>
  </si>
  <si>
    <r>
      <rPr>
        <b/>
        <sz val="16"/>
        <color rgb="FF00FF00"/>
        <rFont val="Calibri"/>
        <family val="2"/>
        <charset val="161"/>
        <scheme val="minor"/>
      </rPr>
      <t xml:space="preserve"> Τρισμετάβλητα</t>
    </r>
    <r>
      <rPr>
        <b/>
        <sz val="14"/>
        <color rgb="FFFFFF00"/>
        <rFont val="Calibri"/>
        <family val="2"/>
        <charset val="161"/>
        <scheme val="minor"/>
      </rPr>
      <t xml:space="preserve">   </t>
    </r>
    <r>
      <rPr>
        <b/>
        <sz val="14"/>
        <color theme="0"/>
        <rFont val="Calibri"/>
        <family val="2"/>
        <charset val="161"/>
        <scheme val="minor"/>
      </rPr>
      <t>ΛΟΤΤΟ</t>
    </r>
  </si>
  <si>
    <r>
      <t xml:space="preserve">  </t>
    </r>
    <r>
      <rPr>
        <b/>
        <sz val="16"/>
        <color theme="0"/>
        <rFont val="Calibri"/>
        <family val="2"/>
        <charset val="161"/>
        <scheme val="minor"/>
      </rPr>
      <t>ΛΟΤΤΟ</t>
    </r>
    <r>
      <rPr>
        <b/>
        <sz val="16"/>
        <color rgb="FFFFFF00"/>
        <rFont val="Calibri"/>
        <family val="2"/>
        <charset val="161"/>
        <scheme val="minor"/>
      </rPr>
      <t xml:space="preserve">  3</t>
    </r>
    <r>
      <rPr>
        <b/>
        <sz val="16"/>
        <color rgb="FF00FF00"/>
        <rFont val="Calibri"/>
        <family val="2"/>
        <charset val="161"/>
        <scheme val="minor"/>
      </rPr>
      <t xml:space="preserve">  Στα  3</t>
    </r>
  </si>
  <si>
    <r>
      <t xml:space="preserve">  ΛΟΤΤΟ  3</t>
    </r>
    <r>
      <rPr>
        <b/>
        <sz val="16"/>
        <color theme="0"/>
        <rFont val="Calibri"/>
        <family val="2"/>
        <charset val="161"/>
        <scheme val="minor"/>
      </rPr>
      <t xml:space="preserve">  Στα  3</t>
    </r>
  </si>
  <si>
    <r>
      <t xml:space="preserve">  </t>
    </r>
    <r>
      <rPr>
        <b/>
        <sz val="16"/>
        <color theme="0"/>
        <rFont val="Calibri"/>
        <family val="2"/>
        <charset val="161"/>
        <scheme val="minor"/>
      </rPr>
      <t>ΛΟΤΤΟ</t>
    </r>
    <r>
      <rPr>
        <b/>
        <sz val="16"/>
        <color rgb="FFFFFF00"/>
        <rFont val="Calibri"/>
        <family val="2"/>
        <charset val="161"/>
        <scheme val="minor"/>
      </rPr>
      <t xml:space="preserve">  3</t>
    </r>
    <r>
      <rPr>
        <b/>
        <sz val="16"/>
        <color rgb="FF00FF00"/>
        <rFont val="Calibri"/>
        <family val="2"/>
        <charset val="161"/>
        <scheme val="minor"/>
      </rPr>
      <t xml:space="preserve">  Στα  3</t>
    </r>
    <r>
      <rPr>
        <sz val="11"/>
        <color theme="1"/>
        <rFont val="Calibri"/>
        <family val="2"/>
        <charset val="161"/>
        <scheme val="minor"/>
      </rPr>
      <t/>
    </r>
  </si>
  <si>
    <r>
      <t xml:space="preserve">  ΛΟΤΤΟ  3</t>
    </r>
    <r>
      <rPr>
        <b/>
        <sz val="16"/>
        <color theme="0"/>
        <rFont val="Calibri"/>
        <family val="2"/>
        <charset val="161"/>
        <scheme val="minor"/>
      </rPr>
      <t xml:space="preserve">  Στα  3</t>
    </r>
    <r>
      <rPr>
        <sz val="11"/>
        <color theme="1"/>
        <rFont val="Calibri"/>
        <family val="2"/>
        <charset val="161"/>
        <scheme val="minor"/>
      </rPr>
      <t/>
    </r>
  </si>
  <si>
    <r>
      <t xml:space="preserve">ΛΟΤΤΟ  Με  </t>
    </r>
    <r>
      <rPr>
        <b/>
        <sz val="14"/>
        <color theme="0"/>
        <rFont val="Calibri"/>
        <family val="2"/>
        <charset val="161"/>
        <scheme val="minor"/>
      </rPr>
      <t>2</t>
    </r>
    <r>
      <rPr>
        <b/>
        <sz val="14"/>
        <color rgb="FFFFFF00"/>
        <rFont val="Calibri"/>
        <family val="2"/>
        <charset val="161"/>
        <scheme val="minor"/>
      </rPr>
      <t xml:space="preserve">  </t>
    </r>
    <r>
      <rPr>
        <b/>
        <sz val="14"/>
        <color rgb="FF00FFFF"/>
        <rFont val="Calibri"/>
        <family val="2"/>
        <charset val="161"/>
        <scheme val="minor"/>
      </rPr>
      <t>ΣΤΑΝΤΑΡ</t>
    </r>
  </si>
  <si>
    <r>
      <t xml:space="preserve">ΛΟΤΤΟ  ΜΕ  </t>
    </r>
    <r>
      <rPr>
        <b/>
        <sz val="14"/>
        <color rgb="FF00FF00"/>
        <rFont val="Calibri"/>
        <family val="2"/>
        <charset val="161"/>
        <scheme val="minor"/>
      </rPr>
      <t>2</t>
    </r>
    <r>
      <rPr>
        <b/>
        <sz val="14"/>
        <color rgb="FFFFFF00"/>
        <rFont val="Calibri"/>
        <family val="2"/>
        <charset val="161"/>
        <scheme val="minor"/>
      </rPr>
      <t xml:space="preserve">  </t>
    </r>
    <r>
      <rPr>
        <b/>
        <sz val="14"/>
        <color rgb="FF00FF00"/>
        <rFont val="Calibri"/>
        <family val="2"/>
        <charset val="161"/>
        <scheme val="minor"/>
      </rPr>
      <t>ΣΤΑΝΤΑΡ</t>
    </r>
  </si>
  <si>
    <r>
      <t xml:space="preserve">ΛΟΤΤΟ  ΜΕ  2  </t>
    </r>
    <r>
      <rPr>
        <b/>
        <sz val="14"/>
        <color theme="0"/>
        <rFont val="Calibri"/>
        <family val="2"/>
        <charset val="161"/>
        <scheme val="minor"/>
      </rPr>
      <t>ΣΤΑΝΤΑΡ</t>
    </r>
  </si>
  <si>
    <r>
      <t xml:space="preserve">ΛΟΤΤΟ  ΜΕ  1  </t>
    </r>
    <r>
      <rPr>
        <b/>
        <sz val="14"/>
        <color rgb="FF00FF00"/>
        <rFont val="Calibri"/>
        <family val="2"/>
        <charset val="161"/>
        <scheme val="minor"/>
      </rPr>
      <t>ΣΤΑΝΤΑΡ</t>
    </r>
  </si>
  <si>
    <r>
      <t xml:space="preserve">ΛΟΤΤΟ  ΜΕ  1  </t>
    </r>
    <r>
      <rPr>
        <b/>
        <sz val="14"/>
        <color theme="0"/>
        <rFont val="Calibri"/>
        <family val="2"/>
        <charset val="161"/>
        <scheme val="minor"/>
      </rPr>
      <t>ΣΤΑΝΤΑΡ</t>
    </r>
  </si>
  <si>
    <r>
      <t xml:space="preserve">ΛΟΤΤΟ  Με  1  </t>
    </r>
    <r>
      <rPr>
        <b/>
        <sz val="14"/>
        <color rgb="FF00FFFF"/>
        <rFont val="Calibri"/>
        <family val="2"/>
        <charset val="161"/>
        <scheme val="minor"/>
      </rPr>
      <t>ΣΤΑΝΤΑΡ</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</si>
</sst>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_(* #,##0.00&quot;Δρχ&quot;_);_(* \(#,##0.00&quot;Δρχ&quot;\);_(* &quot;-&quot;??&quot;Δρχ&quot;_);_(@_)"/>
  </numFmts>
  <fonts count="59" x14ac:knownFonts="1">
    <font>
      <sz val="12"/>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indexed="8"/>
      <name val="Calibri"/>
      <family val="2"/>
      <charset val="161"/>
    </font>
    <font>
      <sz val="11"/>
      <color indexed="9"/>
      <name val="Calibri"/>
      <family val="2"/>
      <charset val="161"/>
    </font>
    <font>
      <sz val="11"/>
      <color indexed="20"/>
      <name val="Calibri"/>
      <family val="2"/>
      <charset val="161"/>
    </font>
    <font>
      <b/>
      <sz val="11"/>
      <color indexed="52"/>
      <name val="Calibri"/>
      <family val="2"/>
      <charset val="161"/>
    </font>
    <font>
      <b/>
      <sz val="11"/>
      <color indexed="9"/>
      <name val="Calibri"/>
      <family val="2"/>
      <charset val="161"/>
    </font>
    <font>
      <i/>
      <sz val="11"/>
      <color indexed="23"/>
      <name val="Calibri"/>
      <family val="2"/>
      <charset val="161"/>
    </font>
    <font>
      <sz val="11"/>
      <color indexed="17"/>
      <name val="Calibri"/>
      <family val="2"/>
      <charset val="161"/>
    </font>
    <font>
      <b/>
      <sz val="15"/>
      <color indexed="56"/>
      <name val="Calibri"/>
      <family val="2"/>
      <charset val="161"/>
    </font>
    <font>
      <b/>
      <sz val="13"/>
      <color indexed="56"/>
      <name val="Calibri"/>
      <family val="2"/>
      <charset val="161"/>
    </font>
    <font>
      <b/>
      <sz val="11"/>
      <color indexed="56"/>
      <name val="Calibri"/>
      <family val="2"/>
      <charset val="161"/>
    </font>
    <font>
      <sz val="11"/>
      <color indexed="62"/>
      <name val="Calibri"/>
      <family val="2"/>
      <charset val="161"/>
    </font>
    <font>
      <sz val="11"/>
      <color indexed="52"/>
      <name val="Calibri"/>
      <family val="2"/>
      <charset val="161"/>
    </font>
    <font>
      <sz val="11"/>
      <color indexed="60"/>
      <name val="Calibri"/>
      <family val="2"/>
      <charset val="161"/>
    </font>
    <font>
      <b/>
      <sz val="11"/>
      <color indexed="63"/>
      <name val="Calibri"/>
      <family val="2"/>
      <charset val="161"/>
    </font>
    <font>
      <b/>
      <sz val="18"/>
      <color indexed="56"/>
      <name val="Cambria"/>
      <family val="2"/>
      <charset val="161"/>
    </font>
    <font>
      <b/>
      <sz val="11"/>
      <color indexed="8"/>
      <name val="Calibri"/>
      <family val="2"/>
      <charset val="161"/>
    </font>
    <font>
      <sz val="10"/>
      <name val="Arial"/>
      <family val="2"/>
      <charset val="161"/>
    </font>
    <font>
      <sz val="11"/>
      <color indexed="10"/>
      <name val="Calibri"/>
      <family val="2"/>
      <charset val="161"/>
    </font>
    <font>
      <sz val="10"/>
      <name val="Arial Greek"/>
      <charset val="161"/>
    </font>
    <font>
      <sz val="11"/>
      <color indexed="62"/>
      <name val="Calibri"/>
      <family val="2"/>
    </font>
    <font>
      <sz val="11"/>
      <name val="Tahoma"/>
      <family val="2"/>
      <charset val="161"/>
    </font>
    <font>
      <u/>
      <sz val="11"/>
      <color indexed="12"/>
      <name val="Calibri"/>
      <family val="2"/>
    </font>
    <font>
      <sz val="12"/>
      <color theme="1"/>
      <name val="Calibri"/>
      <family val="2"/>
      <charset val="161"/>
      <scheme val="minor"/>
    </font>
    <font>
      <b/>
      <sz val="12"/>
      <color theme="0"/>
      <name val="Calibri"/>
      <family val="2"/>
      <charset val="161"/>
      <scheme val="minor"/>
    </font>
    <font>
      <sz val="11"/>
      <color theme="1"/>
      <name val="Calibri"/>
      <family val="2"/>
      <charset val="161"/>
      <scheme val="minor"/>
    </font>
    <font>
      <sz val="11"/>
      <color theme="1"/>
      <name val="Calibri"/>
      <family val="2"/>
      <scheme val="minor"/>
    </font>
    <font>
      <b/>
      <sz val="11"/>
      <color rgb="FFFFFF00"/>
      <name val="Calibri"/>
      <family val="2"/>
      <charset val="161"/>
      <scheme val="minor"/>
    </font>
    <font>
      <b/>
      <sz val="12"/>
      <color theme="1"/>
      <name val="Calibri"/>
      <family val="2"/>
      <charset val="161"/>
      <scheme val="minor"/>
    </font>
    <font>
      <b/>
      <sz val="14"/>
      <color rgb="FFFFFF00"/>
      <name val="Calibri"/>
      <family val="2"/>
      <charset val="161"/>
      <scheme val="minor"/>
    </font>
    <font>
      <b/>
      <sz val="14"/>
      <color theme="1"/>
      <name val="Calibri"/>
      <family val="2"/>
      <charset val="161"/>
      <scheme val="minor"/>
    </font>
    <font>
      <b/>
      <sz val="14"/>
      <color theme="0"/>
      <name val="Calibri"/>
      <family val="2"/>
      <charset val="161"/>
      <scheme val="minor"/>
    </font>
    <font>
      <b/>
      <sz val="12"/>
      <color rgb="FFFFFF00"/>
      <name val="Calibri"/>
      <family val="2"/>
      <charset val="161"/>
      <scheme val="minor"/>
    </font>
    <font>
      <b/>
      <sz val="14"/>
      <name val="Calibri"/>
      <family val="2"/>
      <charset val="161"/>
      <scheme val="minor"/>
    </font>
    <font>
      <b/>
      <sz val="16"/>
      <color rgb="FFFFFF00"/>
      <name val="Calibri"/>
      <family val="2"/>
      <charset val="161"/>
      <scheme val="minor"/>
    </font>
    <font>
      <b/>
      <sz val="16"/>
      <color theme="1"/>
      <name val="Calibri"/>
      <family val="2"/>
      <charset val="161"/>
      <scheme val="minor"/>
    </font>
    <font>
      <b/>
      <sz val="11"/>
      <color theme="0"/>
      <name val="Calibri"/>
      <family val="2"/>
      <charset val="161"/>
      <scheme val="minor"/>
    </font>
    <font>
      <sz val="11"/>
      <color rgb="FFFF0000"/>
      <name val="Calibri"/>
      <family val="2"/>
      <charset val="161"/>
      <scheme val="minor"/>
    </font>
    <font>
      <b/>
      <sz val="11"/>
      <color theme="1"/>
      <name val="Calibri"/>
      <family val="2"/>
      <charset val="161"/>
      <scheme val="minor"/>
    </font>
    <font>
      <b/>
      <sz val="12"/>
      <color rgb="FFFF0000"/>
      <name val="Calibri"/>
      <family val="2"/>
      <charset val="161"/>
      <scheme val="minor"/>
    </font>
    <font>
      <sz val="12"/>
      <color rgb="FFFF0000"/>
      <name val="Calibri"/>
      <family val="2"/>
      <charset val="161"/>
      <scheme val="minor"/>
    </font>
    <font>
      <b/>
      <sz val="12"/>
      <color rgb="FF00FF00"/>
      <name val="Calibri"/>
      <family val="2"/>
      <charset val="161"/>
      <scheme val="minor"/>
    </font>
    <font>
      <b/>
      <sz val="12"/>
      <color rgb="FFFF00FF"/>
      <name val="Calibri"/>
      <family val="2"/>
      <charset val="161"/>
      <scheme val="minor"/>
    </font>
    <font>
      <b/>
      <sz val="11"/>
      <color rgb="FFFF0000"/>
      <name val="Calibri"/>
      <family val="2"/>
      <charset val="161"/>
      <scheme val="minor"/>
    </font>
    <font>
      <sz val="11"/>
      <color rgb="FFFF00FF"/>
      <name val="Calibri"/>
      <family val="2"/>
      <charset val="161"/>
      <scheme val="minor"/>
    </font>
    <font>
      <b/>
      <sz val="11"/>
      <color rgb="FF002060"/>
      <name val="Calibri"/>
      <family val="2"/>
      <charset val="161"/>
      <scheme val="minor"/>
    </font>
    <font>
      <b/>
      <sz val="11"/>
      <color rgb="FFFF00FF"/>
      <name val="Calibri"/>
      <family val="2"/>
      <charset val="161"/>
      <scheme val="minor"/>
    </font>
    <font>
      <sz val="8"/>
      <color indexed="81"/>
      <name val="Tahoma"/>
      <family val="2"/>
      <charset val="161"/>
    </font>
    <font>
      <sz val="14"/>
      <color indexed="81"/>
      <name val="Tahoma"/>
      <family val="2"/>
      <charset val="161"/>
    </font>
    <font>
      <b/>
      <sz val="14"/>
      <color indexed="48"/>
      <name val="Tahoma"/>
      <family val="2"/>
      <charset val="161"/>
    </font>
    <font>
      <b/>
      <sz val="14"/>
      <color indexed="10"/>
      <name val="Tahoma"/>
      <family val="2"/>
      <charset val="161"/>
    </font>
    <font>
      <b/>
      <sz val="16"/>
      <color theme="0"/>
      <name val="Calibri"/>
      <family val="2"/>
      <charset val="161"/>
      <scheme val="minor"/>
    </font>
    <font>
      <b/>
      <sz val="14"/>
      <color rgb="FF00FF00"/>
      <name val="Calibri"/>
      <family val="2"/>
      <charset val="161"/>
      <scheme val="minor"/>
    </font>
    <font>
      <b/>
      <sz val="16"/>
      <color rgb="FF00FF00"/>
      <name val="Calibri"/>
      <family val="2"/>
      <charset val="161"/>
      <scheme val="minor"/>
    </font>
    <font>
      <b/>
      <sz val="16"/>
      <color rgb="FF00FFFF"/>
      <name val="Calibri"/>
      <family val="2"/>
      <charset val="161"/>
      <scheme val="minor"/>
    </font>
    <font>
      <b/>
      <sz val="14"/>
      <color rgb="FF00FFFF"/>
      <name val="Calibri"/>
      <family val="2"/>
      <charset val="161"/>
      <scheme val="minor"/>
    </font>
    <font>
      <b/>
      <sz val="12"/>
      <name val="Calibri"/>
      <family val="2"/>
      <charset val="161"/>
      <scheme val="minor"/>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C99"/>
        <bgColor indexed="64"/>
      </patternFill>
    </fill>
    <fill>
      <patternFill patternType="solid">
        <fgColor rgb="FF7030A0"/>
        <bgColor indexed="64"/>
      </patternFill>
    </fill>
    <fill>
      <patternFill patternType="solid">
        <fgColor rgb="FF00206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FFFF"/>
        <bgColor indexed="64"/>
      </patternFill>
    </fill>
    <fill>
      <patternFill patternType="solid">
        <fgColor rgb="FF00FF00"/>
        <bgColor indexed="64"/>
      </patternFill>
    </fill>
    <fill>
      <patternFill patternType="solid">
        <fgColor rgb="FFC00000"/>
        <bgColor indexed="64"/>
      </patternFill>
    </fill>
    <fill>
      <patternFill patternType="solid">
        <fgColor rgb="FF0070C0"/>
        <bgColor indexed="64"/>
      </patternFill>
    </fill>
    <fill>
      <patternFill patternType="solid">
        <fgColor rgb="FF00B05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165" fontId="19" fillId="0" borderId="0" applyFont="0" applyFill="0" applyBorder="0" applyAlignment="0" applyProtection="0"/>
    <xf numFmtId="0" fontId="20" fillId="0" borderId="0" applyNumberFormat="0" applyFill="0" applyBorder="0" applyAlignment="0" applyProtection="0"/>
    <xf numFmtId="0" fontId="21" fillId="0" borderId="0"/>
    <xf numFmtId="0" fontId="22" fillId="24" borderId="15" applyNumberFormat="0" applyAlignment="0" applyProtection="0"/>
    <xf numFmtId="0" fontId="3" fillId="0" borderId="0"/>
    <xf numFmtId="0" fontId="27" fillId="0" borderId="0"/>
    <xf numFmtId="0" fontId="19" fillId="0" borderId="0"/>
    <xf numFmtId="0" fontId="3" fillId="0" borderId="0"/>
    <xf numFmtId="0" fontId="28" fillId="0" borderId="0"/>
    <xf numFmtId="0" fontId="23" fillId="0" borderId="0"/>
    <xf numFmtId="0" fontId="19" fillId="0" borderId="0"/>
    <xf numFmtId="0" fontId="27" fillId="0" borderId="0"/>
    <xf numFmtId="0" fontId="19" fillId="0" borderId="0"/>
    <xf numFmtId="0" fontId="21" fillId="0" borderId="0"/>
    <xf numFmtId="0" fontId="19" fillId="0" borderId="0"/>
    <xf numFmtId="0" fontId="25" fillId="0" borderId="0"/>
    <xf numFmtId="9" fontId="3" fillId="0" borderId="0" applyFont="0" applyFill="0" applyBorder="0" applyAlignment="0" applyProtection="0"/>
    <xf numFmtId="0" fontId="29" fillId="25" borderId="10">
      <alignment horizontal="center"/>
    </xf>
    <xf numFmtId="0" fontId="27" fillId="0" borderId="0">
      <alignment horizontal="left"/>
    </xf>
    <xf numFmtId="0" fontId="24" fillId="0" borderId="0" applyNumberFormat="0" applyFill="0" applyBorder="0" applyAlignment="0" applyProtection="0"/>
    <xf numFmtId="0" fontId="2" fillId="0" borderId="0"/>
  </cellStyleXfs>
  <cellXfs count="95">
    <xf numFmtId="0" fontId="0" fillId="0" borderId="0" xfId="0"/>
    <xf numFmtId="0" fontId="27" fillId="26" borderId="0" xfId="46" applyFill="1"/>
    <xf numFmtId="0" fontId="27" fillId="0" borderId="0" xfId="46"/>
    <xf numFmtId="0" fontId="30" fillId="0" borderId="0" xfId="46" applyFont="1"/>
    <xf numFmtId="0" fontId="31" fillId="25" borderId="11" xfId="46" applyFont="1" applyFill="1" applyBorder="1" applyAlignment="1">
      <alignment horizontal="center"/>
    </xf>
    <xf numFmtId="0" fontId="31" fillId="27" borderId="11" xfId="46" applyFont="1" applyFill="1" applyBorder="1" applyAlignment="1">
      <alignment horizontal="center"/>
    </xf>
    <xf numFmtId="0" fontId="31" fillId="27" borderId="0" xfId="46" applyFont="1" applyFill="1" applyAlignment="1">
      <alignment horizontal="center"/>
    </xf>
    <xf numFmtId="0" fontId="26" fillId="26" borderId="0" xfId="46" applyFont="1" applyFill="1" applyAlignment="1">
      <alignment horizontal="center"/>
    </xf>
    <xf numFmtId="0" fontId="31" fillId="26" borderId="11" xfId="46" applyFont="1" applyFill="1" applyBorder="1" applyAlignment="1">
      <alignment horizontal="center"/>
    </xf>
    <xf numFmtId="0" fontId="32" fillId="28" borderId="11" xfId="46" applyFont="1" applyFill="1" applyBorder="1" applyAlignment="1">
      <alignment horizontal="center"/>
    </xf>
    <xf numFmtId="0" fontId="32" fillId="29" borderId="11" xfId="46" applyFont="1" applyFill="1" applyBorder="1" applyAlignment="1">
      <alignment horizontal="center"/>
    </xf>
    <xf numFmtId="3" fontId="32" fillId="30" borderId="11" xfId="46" applyNumberFormat="1" applyFont="1" applyFill="1" applyBorder="1" applyAlignment="1">
      <alignment horizontal="center"/>
    </xf>
    <xf numFmtId="0" fontId="33" fillId="26" borderId="0" xfId="46" applyFont="1" applyFill="1" applyAlignment="1">
      <alignment horizontal="center"/>
    </xf>
    <xf numFmtId="0" fontId="27" fillId="27" borderId="0" xfId="46" applyFill="1"/>
    <xf numFmtId="0" fontId="30" fillId="31" borderId="11" xfId="46" applyFont="1" applyFill="1" applyBorder="1" applyAlignment="1">
      <alignment horizontal="center"/>
    </xf>
    <xf numFmtId="0" fontId="34" fillId="26" borderId="11" xfId="46" applyFont="1" applyFill="1" applyBorder="1" applyAlignment="1">
      <alignment horizontal="center"/>
    </xf>
    <xf numFmtId="0" fontId="30" fillId="26" borderId="0" xfId="46" applyFont="1" applyFill="1" applyBorder="1" applyAlignment="1">
      <alignment horizontal="center"/>
    </xf>
    <xf numFmtId="164" fontId="30" fillId="26" borderId="0" xfId="46" applyNumberFormat="1" applyFont="1" applyFill="1" applyBorder="1" applyAlignment="1">
      <alignment horizontal="center"/>
    </xf>
    <xf numFmtId="0" fontId="34" fillId="26" borderId="0" xfId="46" applyFont="1" applyFill="1" applyBorder="1" applyAlignment="1">
      <alignment horizontal="center"/>
    </xf>
    <xf numFmtId="0" fontId="30" fillId="28" borderId="0" xfId="46" applyFont="1" applyFill="1" applyBorder="1" applyAlignment="1">
      <alignment horizontal="center"/>
    </xf>
    <xf numFmtId="0" fontId="30" fillId="29" borderId="0" xfId="46" applyFont="1" applyFill="1" applyBorder="1" applyAlignment="1">
      <alignment horizontal="center"/>
    </xf>
    <xf numFmtId="164" fontId="30" fillId="30" borderId="0" xfId="46" applyNumberFormat="1" applyFont="1" applyFill="1" applyBorder="1" applyAlignment="1">
      <alignment horizontal="center"/>
    </xf>
    <xf numFmtId="0" fontId="34" fillId="32" borderId="0" xfId="46" applyFont="1" applyFill="1" applyBorder="1" applyAlignment="1">
      <alignment horizontal="center"/>
    </xf>
    <xf numFmtId="0" fontId="26" fillId="32" borderId="11" xfId="46" applyFont="1" applyFill="1" applyBorder="1" applyAlignment="1">
      <alignment horizontal="center"/>
    </xf>
    <xf numFmtId="0" fontId="34" fillId="32" borderId="11" xfId="46" applyFont="1" applyFill="1" applyBorder="1" applyAlignment="1">
      <alignment horizontal="center"/>
    </xf>
    <xf numFmtId="1" fontId="32" fillId="30" borderId="11" xfId="46" applyNumberFormat="1" applyFont="1" applyFill="1" applyBorder="1" applyAlignment="1">
      <alignment horizontal="center"/>
    </xf>
    <xf numFmtId="0" fontId="35" fillId="29" borderId="11" xfId="46" applyFont="1" applyFill="1" applyBorder="1" applyAlignment="1">
      <alignment horizontal="center"/>
    </xf>
    <xf numFmtId="0" fontId="32" fillId="29" borderId="12" xfId="46" applyFont="1" applyFill="1" applyBorder="1" applyAlignment="1">
      <alignment horizontal="center"/>
    </xf>
    <xf numFmtId="0" fontId="30" fillId="31" borderId="0" xfId="46" applyFont="1" applyFill="1" applyAlignment="1">
      <alignment horizontal="center"/>
    </xf>
    <xf numFmtId="1" fontId="32" fillId="29" borderId="11" xfId="46" applyNumberFormat="1" applyFont="1" applyFill="1" applyBorder="1" applyAlignment="1">
      <alignment horizontal="center"/>
    </xf>
    <xf numFmtId="1" fontId="30" fillId="30" borderId="11" xfId="46" applyNumberFormat="1" applyFont="1" applyFill="1" applyBorder="1" applyAlignment="1">
      <alignment horizontal="center"/>
    </xf>
    <xf numFmtId="0" fontId="37" fillId="28" borderId="11" xfId="46" applyFont="1" applyFill="1" applyBorder="1" applyAlignment="1">
      <alignment horizontal="center"/>
    </xf>
    <xf numFmtId="0" fontId="31" fillId="25" borderId="14" xfId="46" applyFont="1" applyFill="1" applyBorder="1" applyAlignment="1">
      <alignment horizontal="center"/>
    </xf>
    <xf numFmtId="0" fontId="30" fillId="26" borderId="0" xfId="46" applyFont="1" applyFill="1" applyAlignment="1">
      <alignment horizontal="center"/>
    </xf>
    <xf numFmtId="0" fontId="30" fillId="27" borderId="0" xfId="46" applyFont="1" applyFill="1" applyAlignment="1">
      <alignment horizontal="center"/>
    </xf>
    <xf numFmtId="0" fontId="30" fillId="26" borderId="11" xfId="46" applyFont="1" applyFill="1" applyBorder="1" applyAlignment="1">
      <alignment horizontal="center"/>
    </xf>
    <xf numFmtId="0" fontId="30" fillId="0" borderId="0" xfId="46" applyFont="1" applyAlignment="1">
      <alignment horizontal="center"/>
    </xf>
    <xf numFmtId="0" fontId="2" fillId="26" borderId="0" xfId="61" applyFont="1" applyFill="1"/>
    <xf numFmtId="0" fontId="2" fillId="25" borderId="0" xfId="61" applyFont="1" applyFill="1"/>
    <xf numFmtId="0" fontId="2" fillId="0" borderId="0" xfId="61" applyFont="1"/>
    <xf numFmtId="0" fontId="2" fillId="25" borderId="0" xfId="61" applyFill="1"/>
    <xf numFmtId="0" fontId="2" fillId="25" borderId="0" xfId="61" applyFill="1" applyAlignment="1">
      <alignment horizontal="center"/>
    </xf>
    <xf numFmtId="0" fontId="2" fillId="26" borderId="0" xfId="61" applyFill="1"/>
    <xf numFmtId="0" fontId="2" fillId="0" borderId="0" xfId="61"/>
    <xf numFmtId="0" fontId="38" fillId="27" borderId="0" xfId="61" applyFont="1" applyFill="1" applyAlignment="1">
      <alignment horizontal="center"/>
    </xf>
    <xf numFmtId="0" fontId="39" fillId="0" borderId="0" xfId="61" applyFont="1" applyAlignment="1">
      <alignment horizontal="center"/>
    </xf>
    <xf numFmtId="0" fontId="34" fillId="26" borderId="11" xfId="61" applyFont="1" applyFill="1" applyBorder="1" applyAlignment="1">
      <alignment horizontal="center"/>
    </xf>
    <xf numFmtId="0" fontId="25" fillId="25" borderId="0" xfId="61" applyFont="1" applyFill="1"/>
    <xf numFmtId="0" fontId="41" fillId="29" borderId="0" xfId="61" applyFont="1" applyFill="1" applyAlignment="1">
      <alignment horizontal="center"/>
    </xf>
    <xf numFmtId="0" fontId="26" fillId="33" borderId="0" xfId="61" applyFont="1" applyFill="1" applyAlignment="1">
      <alignment horizontal="center"/>
    </xf>
    <xf numFmtId="0" fontId="26" fillId="26" borderId="0" xfId="61" applyFont="1" applyFill="1" applyAlignment="1">
      <alignment horizontal="center"/>
    </xf>
    <xf numFmtId="0" fontId="25" fillId="29" borderId="11" xfId="61" applyFont="1" applyFill="1" applyBorder="1" applyAlignment="1">
      <alignment horizontal="center"/>
    </xf>
    <xf numFmtId="0" fontId="42" fillId="29" borderId="11" xfId="61" applyFont="1" applyFill="1" applyBorder="1" applyAlignment="1">
      <alignment horizontal="center"/>
    </xf>
    <xf numFmtId="0" fontId="34" fillId="34" borderId="16" xfId="61" applyFont="1" applyFill="1" applyBorder="1" applyAlignment="1">
      <alignment horizontal="center"/>
    </xf>
    <xf numFmtId="0" fontId="30" fillId="31" borderId="11" xfId="61" applyNumberFormat="1" applyFont="1" applyFill="1" applyBorder="1" applyAlignment="1" applyProtection="1">
      <alignment horizontal="center"/>
      <protection locked="0"/>
    </xf>
    <xf numFmtId="0" fontId="34" fillId="25" borderId="11" xfId="61" applyFont="1" applyFill="1" applyBorder="1" applyAlignment="1">
      <alignment horizontal="center"/>
    </xf>
    <xf numFmtId="0" fontId="26" fillId="26" borderId="17" xfId="61" applyFont="1" applyFill="1" applyBorder="1" applyAlignment="1">
      <alignment horizontal="center"/>
    </xf>
    <xf numFmtId="0" fontId="41" fillId="29" borderId="14" xfId="61" applyFont="1" applyFill="1" applyBorder="1" applyAlignment="1" applyProtection="1">
      <alignment horizontal="center"/>
      <protection locked="0"/>
    </xf>
    <xf numFmtId="0" fontId="30" fillId="0" borderId="0" xfId="61" applyFont="1" applyAlignment="1">
      <alignment horizontal="center"/>
    </xf>
    <xf numFmtId="0" fontId="26" fillId="26" borderId="11" xfId="61" applyFont="1" applyFill="1" applyBorder="1" applyAlignment="1">
      <alignment horizontal="center"/>
    </xf>
    <xf numFmtId="0" fontId="26" fillId="25" borderId="11" xfId="61" applyFont="1" applyFill="1" applyBorder="1" applyAlignment="1">
      <alignment horizontal="center"/>
    </xf>
    <xf numFmtId="0" fontId="43" fillId="26" borderId="11" xfId="61" applyFont="1" applyFill="1" applyBorder="1" applyAlignment="1">
      <alignment horizontal="center"/>
    </xf>
    <xf numFmtId="0" fontId="44" fillId="29" borderId="14" xfId="61" applyNumberFormat="1" applyFont="1" applyFill="1" applyBorder="1" applyAlignment="1" applyProtection="1">
      <alignment horizontal="center"/>
      <protection locked="0"/>
    </xf>
    <xf numFmtId="0" fontId="38" fillId="25" borderId="11" xfId="61" applyNumberFormat="1" applyFont="1" applyFill="1" applyBorder="1" applyAlignment="1">
      <alignment horizontal="center"/>
    </xf>
    <xf numFmtId="0" fontId="2" fillId="25" borderId="0" xfId="61" applyNumberFormat="1" applyFill="1" applyAlignment="1">
      <alignment horizontal="center"/>
    </xf>
    <xf numFmtId="0" fontId="45" fillId="29" borderId="11" xfId="61" applyNumberFormat="1" applyFont="1" applyFill="1" applyBorder="1" applyAlignment="1">
      <alignment horizontal="center"/>
    </xf>
    <xf numFmtId="0" fontId="38" fillId="32" borderId="11" xfId="61" applyNumberFormat="1" applyFont="1" applyFill="1" applyBorder="1" applyAlignment="1">
      <alignment horizontal="center"/>
    </xf>
    <xf numFmtId="0" fontId="40" fillId="0" borderId="11" xfId="61" applyNumberFormat="1" applyFont="1" applyBorder="1" applyAlignment="1">
      <alignment horizontal="center"/>
    </xf>
    <xf numFmtId="0" fontId="2" fillId="35" borderId="11" xfId="61" applyNumberFormat="1" applyFill="1" applyBorder="1" applyAlignment="1">
      <alignment horizontal="center"/>
    </xf>
    <xf numFmtId="0" fontId="38" fillId="27" borderId="0" xfId="61" applyNumberFormat="1" applyFont="1" applyFill="1" applyAlignment="1">
      <alignment horizontal="center"/>
    </xf>
    <xf numFmtId="0" fontId="44" fillId="35" borderId="11" xfId="61" applyNumberFormat="1" applyFont="1" applyFill="1" applyBorder="1" applyAlignment="1">
      <alignment horizontal="center"/>
    </xf>
    <xf numFmtId="0" fontId="46" fillId="35" borderId="11" xfId="61" applyNumberFormat="1" applyFont="1" applyFill="1" applyBorder="1" applyAlignment="1">
      <alignment horizontal="center"/>
    </xf>
    <xf numFmtId="0" fontId="45" fillId="35" borderId="11" xfId="61" applyNumberFormat="1" applyFont="1" applyFill="1" applyBorder="1" applyAlignment="1">
      <alignment horizontal="center"/>
    </xf>
    <xf numFmtId="0" fontId="2" fillId="26" borderId="0" xfId="61" applyNumberFormat="1" applyFill="1" applyAlignment="1">
      <alignment horizontal="center"/>
    </xf>
    <xf numFmtId="0" fontId="0" fillId="26" borderId="0" xfId="61" applyNumberFormat="1" applyFont="1" applyFill="1" applyAlignment="1">
      <alignment horizontal="center"/>
    </xf>
    <xf numFmtId="0" fontId="2" fillId="0" borderId="0" xfId="61" applyFont="1" applyAlignment="1">
      <alignment horizontal="center"/>
    </xf>
    <xf numFmtId="0" fontId="47" fillId="0" borderId="0" xfId="61" applyFont="1"/>
    <xf numFmtId="0" fontId="45" fillId="29" borderId="11" xfId="61" applyFont="1" applyFill="1" applyBorder="1" applyAlignment="1">
      <alignment horizontal="center"/>
    </xf>
    <xf numFmtId="0" fontId="48" fillId="35" borderId="0" xfId="61" applyFont="1" applyFill="1" applyAlignment="1">
      <alignment horizontal="center"/>
    </xf>
    <xf numFmtId="0" fontId="2" fillId="0" borderId="0" xfId="61" applyAlignment="1">
      <alignment horizontal="center"/>
    </xf>
    <xf numFmtId="0" fontId="19" fillId="36" borderId="11" xfId="47" applyFill="1" applyBorder="1" applyAlignment="1" applyProtection="1">
      <alignment horizontal="center"/>
    </xf>
    <xf numFmtId="0" fontId="38" fillId="32" borderId="0" xfId="61" applyFont="1" applyFill="1" applyAlignment="1">
      <alignment horizontal="center"/>
    </xf>
    <xf numFmtId="0" fontId="48" fillId="35" borderId="11" xfId="61" applyFont="1" applyFill="1" applyBorder="1" applyAlignment="1">
      <alignment horizontal="center"/>
    </xf>
    <xf numFmtId="0" fontId="36" fillId="32" borderId="11" xfId="46" applyFont="1" applyFill="1" applyBorder="1" applyAlignment="1">
      <alignment horizontal="center"/>
    </xf>
    <xf numFmtId="0" fontId="53" fillId="32" borderId="11" xfId="46" applyFont="1" applyFill="1" applyBorder="1" applyAlignment="1">
      <alignment horizontal="center"/>
    </xf>
    <xf numFmtId="0" fontId="36" fillId="26" borderId="11" xfId="46" applyFont="1" applyFill="1" applyBorder="1" applyAlignment="1">
      <alignment horizontal="center"/>
    </xf>
    <xf numFmtId="0" fontId="53" fillId="32" borderId="13" xfId="46" applyFont="1" applyFill="1" applyBorder="1" applyAlignment="1">
      <alignment horizontal="center"/>
    </xf>
    <xf numFmtId="0" fontId="53" fillId="27" borderId="13" xfId="46" applyFont="1" applyFill="1" applyBorder="1" applyAlignment="1">
      <alignment horizontal="center"/>
    </xf>
    <xf numFmtId="0" fontId="31" fillId="26" borderId="14" xfId="46" applyFont="1" applyFill="1" applyBorder="1" applyAlignment="1">
      <alignment horizontal="center"/>
    </xf>
    <xf numFmtId="0" fontId="58" fillId="37" borderId="11" xfId="61" applyFont="1" applyFill="1" applyBorder="1" applyAlignment="1">
      <alignment horizontal="center"/>
    </xf>
    <xf numFmtId="0" fontId="58" fillId="37" borderId="14" xfId="61" applyFont="1" applyFill="1" applyBorder="1" applyAlignment="1" applyProtection="1">
      <alignment horizontal="center"/>
      <protection locked="0"/>
    </xf>
    <xf numFmtId="0" fontId="58" fillId="38" borderId="16" xfId="61" applyFont="1" applyFill="1" applyBorder="1" applyAlignment="1">
      <alignment horizontal="center"/>
    </xf>
    <xf numFmtId="0" fontId="30" fillId="0" borderId="11" xfId="61" applyFont="1" applyBorder="1" applyAlignment="1">
      <alignment horizontal="center"/>
    </xf>
    <xf numFmtId="0" fontId="27" fillId="26" borderId="0" xfId="46" applyFill="1" applyAlignment="1"/>
    <xf numFmtId="0" fontId="0" fillId="0" borderId="0" xfId="0" applyAlignment="1"/>
  </cellXfs>
  <cellStyles count="6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ährung" xfId="41"/>
    <cellStyle name="Warning Text" xfId="42"/>
    <cellStyle name="Βασικό_NEO KINO STAYROLEKSO 1 KAI  2 OLA OK TYPOSA" xfId="43"/>
    <cellStyle name="Εισαγωγή 2" xfId="44"/>
    <cellStyle name="Κανονικό" xfId="0" builtinId="0"/>
    <cellStyle name="Κανονικό 2" xfId="45"/>
    <cellStyle name="Κανονικό 2 2" xfId="46"/>
    <cellStyle name="Κανονικό 2 3" xfId="47"/>
    <cellStyle name="Κανονικό 2 4" xfId="48"/>
    <cellStyle name="Κανονικό 3" xfId="49"/>
    <cellStyle name="Κανονικό 3 2" xfId="50"/>
    <cellStyle name="Κανονικό 4" xfId="51"/>
    <cellStyle name="Κανονικό 4 2" xfId="52"/>
    <cellStyle name="Κανονικό 4 2 2" xfId="61"/>
    <cellStyle name="Κανονικό 5" xfId="53"/>
    <cellStyle name="Κανονικό 6" xfId="54"/>
    <cellStyle name="Κανονικό 7" xfId="55"/>
    <cellStyle name="Κανονικό 8" xfId="56"/>
    <cellStyle name="Ποσοστό 2" xfId="57"/>
    <cellStyle name="Στυλ 1" xfId="58"/>
    <cellStyle name="Στυλ 2" xfId="59"/>
    <cellStyle name="Υπερ-σύνδεση 2" xfId="60"/>
  </cellStyles>
  <dxfs count="7">
    <dxf>
      <fill>
        <patternFill>
          <bgColor rgb="FF002060"/>
        </patternFill>
      </fill>
    </dxf>
    <dxf>
      <fill>
        <patternFill>
          <bgColor rgb="FFFFFF00"/>
        </patternFill>
      </fill>
    </dxf>
    <dxf>
      <fill>
        <patternFill>
          <bgColor rgb="FF00B0F0"/>
        </patternFill>
      </fill>
    </dxf>
    <dxf>
      <fill>
        <patternFill>
          <bgColor rgb="FFFFC000"/>
        </patternFill>
      </fill>
    </dxf>
    <dxf>
      <font>
        <condense val="0"/>
        <extend val="0"/>
        <color rgb="FF9C0006"/>
      </font>
      <fill>
        <patternFill>
          <bgColor rgb="FFFFC7CE"/>
        </patternFill>
      </fill>
    </dxf>
    <dxf>
      <fill>
        <patternFill>
          <bgColor rgb="FF002060"/>
        </patternFill>
      </fill>
    </dxf>
    <dxf>
      <fill>
        <patternFill>
          <bgColor rgb="FF002060"/>
        </patternFill>
      </fill>
    </dxf>
  </dxfs>
  <tableStyles count="0" defaultTableStyle="TableStyleMedium9" defaultPivotStyle="PivotStyleLight16"/>
  <colors>
    <mruColors>
      <color rgb="FF00FF00"/>
      <color rgb="FF00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http://www.kyr.gr/" TargetMode="External"/><Relationship Id="rId2" Type="http://schemas.openxmlformats.org/officeDocument/2006/relationships/image" Target="../media/image1.jpeg"/><Relationship Id="rId1" Type="http://schemas.openxmlformats.org/officeDocument/2006/relationships/hyperlink" Target="http://kyr.gr/books/lotto/lotto_menu.htm"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1572745</xdr:colOff>
      <xdr:row>7</xdr:row>
      <xdr:rowOff>115980</xdr:rowOff>
    </xdr:from>
    <xdr:to>
      <xdr:col>6</xdr:col>
      <xdr:colOff>0</xdr:colOff>
      <xdr:row>13</xdr:row>
      <xdr:rowOff>115980</xdr:rowOff>
    </xdr:to>
    <xdr:sp macro="" textlink="">
      <xdr:nvSpPr>
        <xdr:cNvPr id="2" name="1 - Επεξήγηση με παραλληλόγραμμο"/>
        <xdr:cNvSpPr/>
      </xdr:nvSpPr>
      <xdr:spPr>
        <a:xfrm>
          <a:off x="15479245" y="1516155"/>
          <a:ext cx="1256180" cy="1190625"/>
        </a:xfrm>
        <a:prstGeom prst="wedgeRectCallout">
          <a:avLst>
            <a:gd name="adj1" fmla="val 20985"/>
            <a:gd name="adj2" fmla="val 74167"/>
          </a:avLst>
        </a:prstGeom>
        <a:solidFill>
          <a:srgbClr val="FFFF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600" b="1">
              <a:solidFill>
                <a:schemeClr val="tx1"/>
              </a:solidFill>
            </a:rPr>
            <a:t>ΠΟΣΟΙ</a:t>
          </a:r>
          <a:r>
            <a:rPr lang="el-GR" sz="1600" b="1" baseline="0">
              <a:solidFill>
                <a:schemeClr val="tx1"/>
              </a:solidFill>
            </a:rPr>
            <a:t>  ΑΡΙΘΜΟΙ  ΠΑΙΖΟΥΝ</a:t>
          </a:r>
          <a:endParaRPr lang="el-GR" sz="1600" b="1">
            <a:solidFill>
              <a:schemeClr val="tx1"/>
            </a:solidFill>
          </a:endParaRPr>
        </a:p>
      </xdr:txBody>
    </xdr:sp>
    <xdr:clientData/>
  </xdr:twoCellAnchor>
  <xdr:twoCellAnchor>
    <xdr:from>
      <xdr:col>4</xdr:col>
      <xdr:colOff>112059</xdr:colOff>
      <xdr:row>7</xdr:row>
      <xdr:rowOff>104774</xdr:rowOff>
    </xdr:from>
    <xdr:to>
      <xdr:col>4</xdr:col>
      <xdr:colOff>1512794</xdr:colOff>
      <xdr:row>13</xdr:row>
      <xdr:rowOff>95249</xdr:rowOff>
    </xdr:to>
    <xdr:sp macro="" textlink="">
      <xdr:nvSpPr>
        <xdr:cNvPr id="3" name="2 - Επεξήγηση με παραλληλόγραμμο"/>
        <xdr:cNvSpPr/>
      </xdr:nvSpPr>
      <xdr:spPr>
        <a:xfrm>
          <a:off x="14018559" y="1504949"/>
          <a:ext cx="1400735" cy="1181100"/>
        </a:xfrm>
        <a:prstGeom prst="wedgeRectCallout">
          <a:avLst>
            <a:gd name="adj1" fmla="val -20545"/>
            <a:gd name="adj2" fmla="val 70352"/>
          </a:avLst>
        </a:prstGeom>
        <a:solidFill>
          <a:srgbClr val="FFC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400" b="1">
              <a:solidFill>
                <a:schemeClr val="tx1"/>
              </a:solidFill>
            </a:rPr>
            <a:t>ΑΝΑΠΤΥΞΗ</a:t>
          </a:r>
          <a:r>
            <a:rPr lang="el-GR" sz="1400" b="1" baseline="0">
              <a:solidFill>
                <a:schemeClr val="tx1"/>
              </a:solidFill>
            </a:rPr>
            <a:t>  ΣΥΣΤΗΜΑΤΟΣ ΣΕ  6άδες</a:t>
          </a:r>
          <a:endParaRPr lang="el-GR" sz="1400" b="1">
            <a:solidFill>
              <a:schemeClr val="tx1"/>
            </a:solidFill>
          </a:endParaRPr>
        </a:p>
      </xdr:txBody>
    </xdr:sp>
    <xdr:clientData/>
  </xdr:twoCellAnchor>
  <xdr:twoCellAnchor>
    <xdr:from>
      <xdr:col>6</xdr:col>
      <xdr:colOff>95810</xdr:colOff>
      <xdr:row>7</xdr:row>
      <xdr:rowOff>104775</xdr:rowOff>
    </xdr:from>
    <xdr:to>
      <xdr:col>6</xdr:col>
      <xdr:colOff>1295960</xdr:colOff>
      <xdr:row>13</xdr:row>
      <xdr:rowOff>161925</xdr:rowOff>
    </xdr:to>
    <xdr:sp macro="" textlink="">
      <xdr:nvSpPr>
        <xdr:cNvPr id="4" name="3 - Επεξήγηση με παραλληλόγραμμο"/>
        <xdr:cNvSpPr/>
      </xdr:nvSpPr>
      <xdr:spPr>
        <a:xfrm>
          <a:off x="16831235" y="1504950"/>
          <a:ext cx="1200150" cy="1247775"/>
        </a:xfrm>
        <a:prstGeom prst="wedgeRectCallout">
          <a:avLst>
            <a:gd name="adj1" fmla="val -18826"/>
            <a:gd name="adj2" fmla="val 66603"/>
          </a:avLst>
        </a:prstGeom>
        <a:solidFill>
          <a:srgbClr val="00FFFF"/>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400" b="1">
              <a:solidFill>
                <a:srgbClr val="002060"/>
              </a:solidFill>
            </a:rPr>
            <a:t>ΠΟΣΕΣ</a:t>
          </a:r>
          <a:r>
            <a:rPr lang="el-GR" sz="1400" b="1" baseline="0">
              <a:solidFill>
                <a:srgbClr val="002060"/>
              </a:solidFill>
            </a:rPr>
            <a:t>  ΣΤΗΛΕΣ  ΕΙΝΑΙ  ΤΟ  ΣΥΣΤΗΜΑ</a:t>
          </a:r>
          <a:endParaRPr lang="el-GR" sz="1400" b="1">
            <a:solidFill>
              <a:srgbClr val="002060"/>
            </a:solidFill>
          </a:endParaRPr>
        </a:p>
      </xdr:txBody>
    </xdr:sp>
    <xdr:clientData/>
  </xdr:twoCellAnchor>
  <xdr:twoCellAnchor>
    <xdr:from>
      <xdr:col>7</xdr:col>
      <xdr:colOff>85725</xdr:colOff>
      <xdr:row>7</xdr:row>
      <xdr:rowOff>76200</xdr:rowOff>
    </xdr:from>
    <xdr:to>
      <xdr:col>7</xdr:col>
      <xdr:colOff>2390775</xdr:colOff>
      <xdr:row>13</xdr:row>
      <xdr:rowOff>104775</xdr:rowOff>
    </xdr:to>
    <xdr:sp macro="" textlink="">
      <xdr:nvSpPr>
        <xdr:cNvPr id="5" name="4 - Επεξήγηση με παραλληλόγραμμο"/>
        <xdr:cNvSpPr/>
      </xdr:nvSpPr>
      <xdr:spPr>
        <a:xfrm>
          <a:off x="18154650" y="1476375"/>
          <a:ext cx="2305050" cy="1219200"/>
        </a:xfrm>
        <a:prstGeom prst="wedgeRectCallout">
          <a:avLst>
            <a:gd name="adj1" fmla="val -20268"/>
            <a:gd name="adj2" fmla="val 68696"/>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600" b="1">
              <a:solidFill>
                <a:schemeClr val="bg1"/>
              </a:solidFill>
            </a:rPr>
            <a:t>ΕΓΓΥΗΜΕΝΗ  ΕΛΑΧΙΣΤΗ  ΑΠΟΔΟΣΗ  ΤΟΥ ΣΥΣΤΗΜΑΤΟΣ</a:t>
          </a:r>
        </a:p>
      </xdr:txBody>
    </xdr:sp>
    <xdr:clientData/>
  </xdr:twoCellAnchor>
  <xdr:twoCellAnchor>
    <xdr:from>
      <xdr:col>3</xdr:col>
      <xdr:colOff>28575</xdr:colOff>
      <xdr:row>8</xdr:row>
      <xdr:rowOff>9525</xdr:rowOff>
    </xdr:from>
    <xdr:to>
      <xdr:col>3</xdr:col>
      <xdr:colOff>2352675</xdr:colOff>
      <xdr:row>13</xdr:row>
      <xdr:rowOff>57150</xdr:rowOff>
    </xdr:to>
    <xdr:sp macro="" textlink="">
      <xdr:nvSpPr>
        <xdr:cNvPr id="6" name="5 - Επεξήγηση με παραλληλόγραμμο"/>
        <xdr:cNvSpPr/>
      </xdr:nvSpPr>
      <xdr:spPr>
        <a:xfrm>
          <a:off x="11544300" y="1609725"/>
          <a:ext cx="2324100" cy="1038225"/>
        </a:xfrm>
        <a:prstGeom prst="wedgeRectCallout">
          <a:avLst>
            <a:gd name="adj1" fmla="val 14404"/>
            <a:gd name="adj2" fmla="val 79861"/>
          </a:avLst>
        </a:prstGeom>
        <a:solidFill>
          <a:srgbClr val="002060"/>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2400" b="1"/>
            <a:t>ΣΥΣΤΗΜΑΤΑ  </a:t>
          </a:r>
        </a:p>
        <a:p>
          <a:pPr algn="ctr"/>
          <a:r>
            <a:rPr lang="el-GR" sz="2400" b="1"/>
            <a:t>ΓΙΑ  </a:t>
          </a:r>
          <a:r>
            <a:rPr lang="el-GR" sz="2400" b="1">
              <a:solidFill>
                <a:srgbClr val="FFFF00"/>
              </a:solidFill>
            </a:rPr>
            <a:t>ΛΟΤΤΟ</a:t>
          </a:r>
        </a:p>
      </xdr:txBody>
    </xdr:sp>
    <xdr:clientData/>
  </xdr:twoCellAnchor>
  <xdr:twoCellAnchor>
    <xdr:from>
      <xdr:col>1</xdr:col>
      <xdr:colOff>285750</xdr:colOff>
      <xdr:row>12</xdr:row>
      <xdr:rowOff>171450</xdr:rowOff>
    </xdr:from>
    <xdr:to>
      <xdr:col>2</xdr:col>
      <xdr:colOff>438150</xdr:colOff>
      <xdr:row>14</xdr:row>
      <xdr:rowOff>95250</xdr:rowOff>
    </xdr:to>
    <xdr:sp macro="" textlink="">
      <xdr:nvSpPr>
        <xdr:cNvPr id="7" name="6 - Επεξήγηση με παραλληλόγραμμο"/>
        <xdr:cNvSpPr/>
      </xdr:nvSpPr>
      <xdr:spPr>
        <a:xfrm>
          <a:off x="10572750" y="2571750"/>
          <a:ext cx="838200" cy="314325"/>
        </a:xfrm>
        <a:prstGeom prst="wedgeRectCallout">
          <a:avLst>
            <a:gd name="adj1" fmla="val -2651"/>
            <a:gd name="adj2" fmla="val 77885"/>
          </a:avLst>
        </a:prstGeom>
        <a:solidFill>
          <a:srgbClr val="00206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rPr>
            <a:t>A/A</a:t>
          </a:r>
          <a:endParaRPr lang="el-GR" sz="1600" b="1">
            <a:solidFill>
              <a:srgbClr val="FFFF00"/>
            </a:solidFill>
          </a:endParaRPr>
        </a:p>
      </xdr:txBody>
    </xdr:sp>
    <xdr:clientData/>
  </xdr:twoCellAnchor>
  <xdr:twoCellAnchor>
    <xdr:from>
      <xdr:col>1</xdr:col>
      <xdr:colOff>0</xdr:colOff>
      <xdr:row>15</xdr:row>
      <xdr:rowOff>114300</xdr:rowOff>
    </xdr:from>
    <xdr:to>
      <xdr:col>7</xdr:col>
      <xdr:colOff>2588559</xdr:colOff>
      <xdr:row>24</xdr:row>
      <xdr:rowOff>145676</xdr:rowOff>
    </xdr:to>
    <xdr:sp macro="" textlink="">
      <xdr:nvSpPr>
        <xdr:cNvPr id="8" name="7 - TextBox"/>
        <xdr:cNvSpPr txBox="1"/>
      </xdr:nvSpPr>
      <xdr:spPr>
        <a:xfrm>
          <a:off x="10287000" y="3105150"/>
          <a:ext cx="10370484" cy="1984001"/>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ΜΕΤΑΒΛΗΤΑ</a:t>
          </a:r>
          <a:r>
            <a:rPr lang="el-GR" sz="2000" b="1" baseline="0">
              <a:solidFill>
                <a:srgbClr val="FFFF00"/>
              </a:solidFill>
            </a:rPr>
            <a:t>   </a:t>
          </a:r>
          <a:r>
            <a:rPr lang="el-GR" sz="2000" b="1">
              <a:solidFill>
                <a:srgbClr val="FFFF00"/>
              </a:solidFill>
            </a:rPr>
            <a:t>ΣΥΣΤΗΜΑΤΑ    ΓΙΑ  100%   5άρι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 </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latin typeface="+mn-lt"/>
              <a:ea typeface="+mn-ea"/>
              <a:cs typeface="+mn-cs"/>
            </a:rPr>
            <a:t>ΑΠΟΔΟΣΗ </a:t>
          </a:r>
          <a:r>
            <a:rPr lang="en-US" sz="1600" b="1" baseline="0">
              <a:solidFill>
                <a:srgbClr val="00FF00"/>
              </a:solidFill>
              <a:latin typeface="+mn-lt"/>
              <a:ea typeface="+mn-ea"/>
              <a:cs typeface="+mn-cs"/>
            </a:rPr>
            <a:t> </a:t>
          </a:r>
          <a:r>
            <a:rPr lang="el-GR" sz="1600" b="1" baseline="0">
              <a:solidFill>
                <a:srgbClr val="00FF00"/>
              </a:solidFill>
              <a:latin typeface="+mn-lt"/>
              <a:ea typeface="+mn-ea"/>
              <a:cs typeface="+mn-cs"/>
            </a:rPr>
            <a:t> </a:t>
          </a:r>
          <a:r>
            <a:rPr lang="en-US" sz="1600" b="1" baseline="0">
              <a:solidFill>
                <a:srgbClr val="00FF00"/>
              </a:solidFill>
              <a:latin typeface="+mn-lt"/>
              <a:ea typeface="+mn-ea"/>
              <a:cs typeface="+mn-cs"/>
            </a:rPr>
            <a:t>: </a:t>
          </a:r>
          <a:r>
            <a:rPr lang="el-GR" sz="1600" b="1" baseline="0">
              <a:solidFill>
                <a:srgbClr val="00FF00"/>
              </a:solidFill>
              <a:latin typeface="+mn-lt"/>
              <a:ea typeface="+mn-ea"/>
              <a:cs typeface="+mn-cs"/>
            </a:rPr>
            <a:t>ΕΛΑΧΙΣΤΗ  ΕΓΓΥΗΜΕΝΗ  ΑΠΟΔΟΣΗ  ΤΟΥ  ΣΥΣΤΗΜΑΤΟΣ</a:t>
          </a:r>
          <a:r>
            <a:rPr lang="el-GR" sz="2000" b="1">
              <a:solidFill>
                <a:srgbClr val="00FF00"/>
              </a:solidFill>
              <a:latin typeface="+mn-lt"/>
              <a:ea typeface="+mn-ea"/>
              <a:cs typeface="+mn-cs"/>
            </a:rPr>
            <a:t>           </a:t>
          </a:r>
          <a:r>
            <a:rPr lang="el-GR" sz="1800" b="1">
              <a:solidFill>
                <a:srgbClr val="00FF00"/>
              </a:solidFill>
              <a:latin typeface="+mn-lt"/>
              <a:ea typeface="+mn-ea"/>
              <a:cs typeface="+mn-cs"/>
            </a:rPr>
            <a:t>       </a:t>
          </a:r>
        </a:p>
      </xdr:txBody>
    </xdr:sp>
    <xdr:clientData/>
  </xdr:twoCellAnchor>
  <xdr:twoCellAnchor>
    <xdr:from>
      <xdr:col>1</xdr:col>
      <xdr:colOff>85725</xdr:colOff>
      <xdr:row>0</xdr:row>
      <xdr:rowOff>114301</xdr:rowOff>
    </xdr:from>
    <xdr:to>
      <xdr:col>8</xdr:col>
      <xdr:colOff>76200</xdr:colOff>
      <xdr:row>7</xdr:row>
      <xdr:rowOff>1</xdr:rowOff>
    </xdr:to>
    <xdr:sp macro="" textlink="">
      <xdr:nvSpPr>
        <xdr:cNvPr id="9" name="8 - TextBox"/>
        <xdr:cNvSpPr txBox="1"/>
      </xdr:nvSpPr>
      <xdr:spPr>
        <a:xfrm>
          <a:off x="10372725" y="114301"/>
          <a:ext cx="10382250" cy="1285875"/>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l-GR" sz="8000" b="1">
              <a:solidFill>
                <a:srgbClr val="FFFF00"/>
              </a:solidFill>
            </a:rPr>
            <a:t>ΛΟΤΤΟ  ΣΥΣΤΗΜΑΤΑ</a:t>
          </a:r>
        </a:p>
      </xdr:txBody>
    </xdr:sp>
    <xdr:clientData/>
  </xdr:twoCellAnchor>
  <xdr:oneCellAnchor>
    <xdr:from>
      <xdr:col>5</xdr:col>
      <xdr:colOff>683558</xdr:colOff>
      <xdr:row>10</xdr:row>
      <xdr:rowOff>123265</xdr:rowOff>
    </xdr:from>
    <xdr:ext cx="184731" cy="264560"/>
    <xdr:sp macro="" textlink="">
      <xdr:nvSpPr>
        <xdr:cNvPr id="13" name="12 - TextBox"/>
        <xdr:cNvSpPr txBox="1"/>
      </xdr:nvSpPr>
      <xdr:spPr>
        <a:xfrm>
          <a:off x="16228358" y="2123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l-GR"/>
        </a:p>
      </xdr:txBody>
    </xdr:sp>
    <xdr:clientData/>
  </xdr:oneCellAnchor>
  <xdr:twoCellAnchor>
    <xdr:from>
      <xdr:col>1</xdr:col>
      <xdr:colOff>11208</xdr:colOff>
      <xdr:row>51</xdr:row>
      <xdr:rowOff>112058</xdr:rowOff>
    </xdr:from>
    <xdr:to>
      <xdr:col>7</xdr:col>
      <xdr:colOff>2599767</xdr:colOff>
      <xdr:row>61</xdr:row>
      <xdr:rowOff>109820</xdr:rowOff>
    </xdr:to>
    <xdr:sp macro="" textlink="">
      <xdr:nvSpPr>
        <xdr:cNvPr id="20" name="19 - TextBox"/>
        <xdr:cNvSpPr txBox="1"/>
      </xdr:nvSpPr>
      <xdr:spPr>
        <a:xfrm>
          <a:off x="10298208" y="12075458"/>
          <a:ext cx="10370484" cy="2150412"/>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ΔΙΣΜΕΤΑΒΛΗΤΑ</a:t>
          </a:r>
          <a:r>
            <a:rPr lang="el-GR" sz="2000" b="1" baseline="0">
              <a:solidFill>
                <a:srgbClr val="FFFF00"/>
              </a:solidFill>
            </a:rPr>
            <a:t>  </a:t>
          </a:r>
          <a:r>
            <a:rPr lang="el-GR" sz="2000" b="1">
              <a:solidFill>
                <a:srgbClr val="FFFF00"/>
              </a:solidFill>
            </a:rPr>
            <a:t>ΣΥΣΤΗΜΑΤΑ    ΓΙΑ  100%   4άρι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168088</xdr:colOff>
      <xdr:row>104</xdr:row>
      <xdr:rowOff>56030</xdr:rowOff>
    </xdr:from>
    <xdr:to>
      <xdr:col>8</xdr:col>
      <xdr:colOff>11206</xdr:colOff>
      <xdr:row>113</xdr:row>
      <xdr:rowOff>165848</xdr:rowOff>
    </xdr:to>
    <xdr:sp macro="" textlink="">
      <xdr:nvSpPr>
        <xdr:cNvPr id="21" name="20 - TextBox"/>
        <xdr:cNvSpPr txBox="1"/>
      </xdr:nvSpPr>
      <xdr:spPr>
        <a:xfrm>
          <a:off x="168088" y="25392530"/>
          <a:ext cx="10399059" cy="1958789"/>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ΜΕΤΑΒΛΗΤΑ   ΣΥΣΤΗΜΑΤΑ    ΓΙΑ  100%   5άρι -α   Στα   5</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a:t>
          </a:r>
          <a:r>
            <a:rPr lang="el-GR" sz="1800" b="1" baseline="0">
              <a:solidFill>
                <a:srgbClr val="FFFF00"/>
              </a:solidFill>
              <a:latin typeface="+mn-lt"/>
              <a:ea typeface="+mn-ea"/>
              <a:cs typeface="+mn-cs"/>
            </a:rPr>
            <a:t>άδες</a:t>
          </a:r>
          <a:r>
            <a:rPr lang="el-GR" sz="1600" b="1" baseline="0">
              <a:solidFill>
                <a:srgbClr val="FFFF00"/>
              </a:solidFill>
              <a:latin typeface="+mn-lt"/>
              <a:ea typeface="+mn-ea"/>
              <a:cs typeface="+mn-cs"/>
            </a:rPr>
            <a:t> </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168088</xdr:colOff>
      <xdr:row>134</xdr:row>
      <xdr:rowOff>179294</xdr:rowOff>
    </xdr:from>
    <xdr:to>
      <xdr:col>8</xdr:col>
      <xdr:colOff>11206</xdr:colOff>
      <xdr:row>143</xdr:row>
      <xdr:rowOff>165847</xdr:rowOff>
    </xdr:to>
    <xdr:sp macro="" textlink="">
      <xdr:nvSpPr>
        <xdr:cNvPr id="22" name="21 - TextBox"/>
        <xdr:cNvSpPr txBox="1"/>
      </xdr:nvSpPr>
      <xdr:spPr>
        <a:xfrm>
          <a:off x="168088" y="32911676"/>
          <a:ext cx="10399059" cy="1835524"/>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ΔΙΣΜΕΤΑΒΛΗΤΑ  ΣΥΣΤΗΜΑΤΑ    ΓΙΑ  100%   4άρι -α   Στα   5</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976590</xdr:colOff>
      <xdr:row>188</xdr:row>
      <xdr:rowOff>134469</xdr:rowOff>
    </xdr:from>
    <xdr:to>
      <xdr:col>8</xdr:col>
      <xdr:colOff>11206</xdr:colOff>
      <xdr:row>197</xdr:row>
      <xdr:rowOff>121022</xdr:rowOff>
    </xdr:to>
    <xdr:sp macro="" textlink="">
      <xdr:nvSpPr>
        <xdr:cNvPr id="23" name="22 - TextBox"/>
        <xdr:cNvSpPr txBox="1"/>
      </xdr:nvSpPr>
      <xdr:spPr>
        <a:xfrm>
          <a:off x="10282515" y="46625994"/>
          <a:ext cx="10407466" cy="1786778"/>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 ΔΙΣΜΕΤΑΒΛΗΤΑ  ΣΥΣΤΗΜΑΤΑ    ΓΙΑ  100%   </a:t>
          </a:r>
          <a:r>
            <a:rPr lang="en-US" sz="2000" b="1">
              <a:solidFill>
                <a:srgbClr val="FFFF00"/>
              </a:solidFill>
            </a:rPr>
            <a:t>4</a:t>
          </a:r>
          <a:r>
            <a:rPr lang="el-GR" sz="2000" b="1">
              <a:solidFill>
                <a:srgbClr val="FFFF00"/>
              </a:solidFill>
            </a:rPr>
            <a:t>άρι -α   Στα   </a:t>
          </a:r>
          <a:r>
            <a:rPr lang="en-US" sz="2000" b="1">
              <a:solidFill>
                <a:srgbClr val="FFFF00"/>
              </a:solidFill>
            </a:rPr>
            <a:t>4</a:t>
          </a:r>
        </a:p>
        <a:p>
          <a:pPr algn="ctr"/>
          <a:r>
            <a:rPr lang="el-GR" sz="2400" b="1" u="sng">
              <a:solidFill>
                <a:srgbClr val="00FF00"/>
              </a:solidFill>
              <a:latin typeface="+mn-lt"/>
              <a:ea typeface="+mn-ea"/>
              <a:cs typeface="+mn-cs"/>
            </a:rPr>
            <a:t>ΑΝΑΠΤΥΞΗ  ΣΕ    </a:t>
          </a:r>
          <a:r>
            <a:rPr lang="en-US" sz="2400" b="1" u="sng">
              <a:solidFill>
                <a:srgbClr val="00FF00"/>
              </a:solidFill>
              <a:latin typeface="+mn-lt"/>
              <a:ea typeface="+mn-ea"/>
              <a:cs typeface="+mn-cs"/>
            </a:rPr>
            <a:t>6</a:t>
          </a:r>
          <a:r>
            <a:rPr lang="el-GR" sz="2400" b="1" u="sng">
              <a:solidFill>
                <a:srgbClr val="00FF00"/>
              </a:solidFill>
              <a:latin typeface="+mn-lt"/>
              <a:ea typeface="+mn-ea"/>
              <a:cs typeface="+mn-cs"/>
            </a:rPr>
            <a:t>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 </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941292</xdr:colOff>
      <xdr:row>223</xdr:row>
      <xdr:rowOff>134471</xdr:rowOff>
    </xdr:from>
    <xdr:to>
      <xdr:col>8</xdr:col>
      <xdr:colOff>22411</xdr:colOff>
      <xdr:row>232</xdr:row>
      <xdr:rowOff>121024</xdr:rowOff>
    </xdr:to>
    <xdr:sp macro="" textlink="">
      <xdr:nvSpPr>
        <xdr:cNvPr id="24" name="23 - TextBox"/>
        <xdr:cNvSpPr txBox="1"/>
      </xdr:nvSpPr>
      <xdr:spPr>
        <a:xfrm>
          <a:off x="10247217" y="55265171"/>
          <a:ext cx="10453969" cy="1786778"/>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ΣΥΣΤΗΜΑΤΑ    ΓΙΑ  100%   3άρι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156882</xdr:colOff>
      <xdr:row>270</xdr:row>
      <xdr:rowOff>179294</xdr:rowOff>
    </xdr:from>
    <xdr:to>
      <xdr:col>8</xdr:col>
      <xdr:colOff>11206</xdr:colOff>
      <xdr:row>279</xdr:row>
      <xdr:rowOff>165847</xdr:rowOff>
    </xdr:to>
    <xdr:sp macro="" textlink="">
      <xdr:nvSpPr>
        <xdr:cNvPr id="25" name="24 - TextBox"/>
        <xdr:cNvSpPr txBox="1"/>
      </xdr:nvSpPr>
      <xdr:spPr>
        <a:xfrm>
          <a:off x="156882" y="67392176"/>
          <a:ext cx="10410265" cy="1835524"/>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 ΤΡΙΣΜΕΤΑΒΛΗΤΑ  ΣΥΣΤΗΜΑΤΑ    ΓΙΑ  100%   </a:t>
          </a:r>
          <a:r>
            <a:rPr lang="en-US" sz="2000" b="1">
              <a:solidFill>
                <a:srgbClr val="FFFF00"/>
              </a:solidFill>
            </a:rPr>
            <a:t>3</a:t>
          </a:r>
          <a:r>
            <a:rPr lang="el-GR" sz="2000" b="1">
              <a:solidFill>
                <a:srgbClr val="FFFF00"/>
              </a:solidFill>
            </a:rPr>
            <a:t>άρι -α   Στα   </a:t>
          </a:r>
          <a:r>
            <a:rPr lang="en-US" sz="2000" b="1">
              <a:solidFill>
                <a:srgbClr val="FFFF00"/>
              </a:solidFill>
            </a:rPr>
            <a:t>3</a:t>
          </a:r>
        </a:p>
        <a:p>
          <a:pPr algn="ctr"/>
          <a:r>
            <a:rPr lang="el-GR" sz="2400" b="1" u="sng">
              <a:solidFill>
                <a:srgbClr val="00FF00"/>
              </a:solidFill>
              <a:latin typeface="+mn-lt"/>
              <a:ea typeface="+mn-ea"/>
              <a:cs typeface="+mn-cs"/>
            </a:rPr>
            <a:t>ΑΝΑΠΤΥΞΗ  ΣΕ    </a:t>
          </a:r>
          <a:r>
            <a:rPr lang="en-US" sz="2400" b="1" u="sng">
              <a:solidFill>
                <a:srgbClr val="00FF00"/>
              </a:solidFill>
              <a:latin typeface="+mn-lt"/>
              <a:ea typeface="+mn-ea"/>
              <a:cs typeface="+mn-cs"/>
            </a:rPr>
            <a:t>6</a:t>
          </a:r>
          <a:r>
            <a:rPr lang="el-GR" sz="2400" b="1" u="sng">
              <a:solidFill>
                <a:srgbClr val="00FF00"/>
              </a:solidFill>
              <a:latin typeface="+mn-lt"/>
              <a:ea typeface="+mn-ea"/>
              <a:cs typeface="+mn-cs"/>
            </a:rPr>
            <a:t>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1</xdr:col>
      <xdr:colOff>0</xdr:colOff>
      <xdr:row>305</xdr:row>
      <xdr:rowOff>179294</xdr:rowOff>
    </xdr:from>
    <xdr:to>
      <xdr:col>8</xdr:col>
      <xdr:colOff>11206</xdr:colOff>
      <xdr:row>314</xdr:row>
      <xdr:rowOff>165847</xdr:rowOff>
    </xdr:to>
    <xdr:sp macro="" textlink="">
      <xdr:nvSpPr>
        <xdr:cNvPr id="26" name="25 - TextBox"/>
        <xdr:cNvSpPr txBox="1"/>
      </xdr:nvSpPr>
      <xdr:spPr>
        <a:xfrm>
          <a:off x="10287000" y="75779219"/>
          <a:ext cx="10402981" cy="1786778"/>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 ΜΕΤΑΒΛΗΤΑ  ΣΥΣΤΗΜΑΤΑ  ΜΕ  2  ΑΡΙΘΜΟΥΣ  ΣΤΑΝΤΑΡ   ΓΙΑ  100%   5άρι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896470</xdr:colOff>
      <xdr:row>358</xdr:row>
      <xdr:rowOff>179294</xdr:rowOff>
    </xdr:from>
    <xdr:to>
      <xdr:col>8</xdr:col>
      <xdr:colOff>11206</xdr:colOff>
      <xdr:row>367</xdr:row>
      <xdr:rowOff>165847</xdr:rowOff>
    </xdr:to>
    <xdr:sp macro="" textlink="">
      <xdr:nvSpPr>
        <xdr:cNvPr id="27" name="26 - TextBox"/>
        <xdr:cNvSpPr txBox="1"/>
      </xdr:nvSpPr>
      <xdr:spPr>
        <a:xfrm>
          <a:off x="10202395" y="89218994"/>
          <a:ext cx="10487586" cy="1786778"/>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2000" b="1">
              <a:solidFill>
                <a:srgbClr val="FFFF00"/>
              </a:solidFill>
            </a:rPr>
            <a:t> </a:t>
          </a:r>
          <a:r>
            <a:rPr lang="el-GR" sz="2000" b="1">
              <a:solidFill>
                <a:srgbClr val="FFFF00"/>
              </a:solidFill>
            </a:rPr>
            <a:t>ΔΙΣΜΕΤΑΒΛΗΤΑ  ΣΥΣΤΗΜΑΤΑ  ΜΕ 2 ΑΡΙΘΜΟΥΣ  ΣΤΑΝΤΑΡ    ΓΙΑ  100%   4άρι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145676</xdr:colOff>
      <xdr:row>410</xdr:row>
      <xdr:rowOff>179294</xdr:rowOff>
    </xdr:from>
    <xdr:to>
      <xdr:col>8</xdr:col>
      <xdr:colOff>11206</xdr:colOff>
      <xdr:row>419</xdr:row>
      <xdr:rowOff>165847</xdr:rowOff>
    </xdr:to>
    <xdr:sp macro="" textlink="">
      <xdr:nvSpPr>
        <xdr:cNvPr id="28" name="27 - TextBox"/>
        <xdr:cNvSpPr txBox="1"/>
      </xdr:nvSpPr>
      <xdr:spPr>
        <a:xfrm>
          <a:off x="145676" y="102959647"/>
          <a:ext cx="10421471" cy="1835524"/>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ΔΙΣΜΕΤΑΒΛΗΤΑ</a:t>
          </a:r>
          <a:r>
            <a:rPr lang="el-GR" sz="2000" b="1" baseline="0">
              <a:solidFill>
                <a:srgbClr val="FFFF00"/>
              </a:solidFill>
            </a:rPr>
            <a:t> </a:t>
          </a:r>
          <a:r>
            <a:rPr lang="el-GR" sz="2000" b="1">
              <a:solidFill>
                <a:srgbClr val="FFFF00"/>
              </a:solidFill>
            </a:rPr>
            <a:t>ΣΥΣΤΗΜΑΤΑ  ΜΕ 1 ΑΡΙΘΜΟ</a:t>
          </a:r>
          <a:r>
            <a:rPr lang="el-GR" sz="2000" b="1" baseline="0">
              <a:solidFill>
                <a:srgbClr val="FFFF00"/>
              </a:solidFill>
            </a:rPr>
            <a:t>  ΣΤΑΝΤΑΡ </a:t>
          </a:r>
          <a:r>
            <a:rPr lang="el-GR" sz="2000" b="1">
              <a:solidFill>
                <a:srgbClr val="FFFF00"/>
              </a:solidFill>
            </a:rPr>
            <a:t>  ΓΙΑ  100%   </a:t>
          </a:r>
          <a:r>
            <a:rPr lang="en-US" sz="2000" b="1">
              <a:solidFill>
                <a:srgbClr val="FFFF00"/>
              </a:solidFill>
            </a:rPr>
            <a:t>4</a:t>
          </a:r>
          <a:r>
            <a:rPr lang="el-GR" sz="2000" b="1">
              <a:solidFill>
                <a:srgbClr val="FFFF00"/>
              </a:solidFill>
            </a:rPr>
            <a:t>άρι -α   Στα   </a:t>
          </a:r>
          <a:r>
            <a:rPr lang="en-US" sz="2000" b="1">
              <a:solidFill>
                <a:srgbClr val="FFFF00"/>
              </a:solidFill>
            </a:rPr>
            <a:t>6</a:t>
          </a: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0</xdr:col>
      <xdr:colOff>145676</xdr:colOff>
      <xdr:row>463</xdr:row>
      <xdr:rowOff>179294</xdr:rowOff>
    </xdr:from>
    <xdr:to>
      <xdr:col>8</xdr:col>
      <xdr:colOff>11206</xdr:colOff>
      <xdr:row>472</xdr:row>
      <xdr:rowOff>165847</xdr:rowOff>
    </xdr:to>
    <xdr:sp macro="" textlink="">
      <xdr:nvSpPr>
        <xdr:cNvPr id="29" name="28 - TextBox"/>
        <xdr:cNvSpPr txBox="1"/>
      </xdr:nvSpPr>
      <xdr:spPr>
        <a:xfrm>
          <a:off x="145676" y="116473941"/>
          <a:ext cx="10421471" cy="1835524"/>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69850" cmpd="dbl">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a:solidFill>
                <a:srgbClr val="FFFF00"/>
              </a:solidFill>
            </a:rPr>
            <a:t> ΜΕΤΑΒΛΗΤΑ</a:t>
          </a:r>
          <a:r>
            <a:rPr lang="el-GR" sz="2000" b="1" baseline="0">
              <a:solidFill>
                <a:srgbClr val="FFFF00"/>
              </a:solidFill>
            </a:rPr>
            <a:t>  </a:t>
          </a:r>
          <a:r>
            <a:rPr lang="el-GR" sz="2000" b="1">
              <a:solidFill>
                <a:srgbClr val="FFFF00"/>
              </a:solidFill>
            </a:rPr>
            <a:t>ΣΥΣΤΗΜΑΤΑ   ΜΕ 1 ΑΡΙΘΜΟ  ΣΤΑΝΤΑΡ ΓΙΑ  100%   5άρι -α   Στα   6</a:t>
          </a:r>
          <a:endParaRPr lang="en-US" sz="2000" b="1">
            <a:solidFill>
              <a:srgbClr val="FFFF00"/>
            </a:solidFill>
          </a:endParaRPr>
        </a:p>
        <a:p>
          <a:pPr algn="ctr"/>
          <a:r>
            <a:rPr lang="el-GR" sz="2400" b="1" u="sng">
              <a:solidFill>
                <a:srgbClr val="00FF00"/>
              </a:solidFill>
              <a:latin typeface="+mn-lt"/>
              <a:ea typeface="+mn-ea"/>
              <a:cs typeface="+mn-cs"/>
            </a:rPr>
            <a:t>ΑΝΑΠΤΥΞΗ  ΣΕ    6άδες   </a:t>
          </a:r>
          <a:endParaRPr lang="el-GR" sz="4400" b="1">
            <a:solidFill>
              <a:srgbClr val="00FF00"/>
            </a:solidFill>
          </a:endParaRPr>
        </a:p>
        <a:p>
          <a:r>
            <a:rPr lang="el-GR" sz="1600" b="1">
              <a:solidFill>
                <a:srgbClr val="FFFF00"/>
              </a:solidFill>
              <a:latin typeface="+mn-lt"/>
              <a:ea typeface="+mn-ea"/>
              <a:cs typeface="+mn-cs"/>
            </a:rPr>
            <a:t>ΑΝΑΠΤΥΞΗ</a:t>
          </a:r>
          <a:r>
            <a:rPr lang="el-GR" sz="1600" b="1" baseline="0">
              <a:solidFill>
                <a:srgbClr val="FFFF00"/>
              </a:solidFill>
              <a:latin typeface="+mn-lt"/>
              <a:ea typeface="+mn-ea"/>
              <a:cs typeface="+mn-cs"/>
            </a:rPr>
            <a:t> ΣΕ</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ΜΕΓΕΘΟΣ  ΑΝΑΠΤΥΞΗΣ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10άδες   9άδες  9άδες  7άδες  </a:t>
          </a:r>
          <a:r>
            <a:rPr lang="el-GR" sz="1600" b="1" baseline="0">
              <a:solidFill>
                <a:srgbClr val="FFFF00"/>
              </a:solidFill>
              <a:latin typeface="+mn-lt"/>
              <a:ea typeface="+mn-ea"/>
              <a:cs typeface="+mn-cs"/>
            </a:rPr>
            <a:t>6άδες </a:t>
          </a:r>
          <a:r>
            <a:rPr lang="el-GR" sz="1600" b="1" baseline="0">
              <a:solidFill>
                <a:schemeClr val="bg1"/>
              </a:solidFill>
              <a:latin typeface="+mn-lt"/>
              <a:ea typeface="+mn-ea"/>
              <a:cs typeface="+mn-cs"/>
            </a:rPr>
            <a:t> 5άδες   </a:t>
          </a:r>
          <a:r>
            <a:rPr lang="en-US" sz="1600" b="1" baseline="0">
              <a:solidFill>
                <a:schemeClr val="bg1"/>
              </a:solidFill>
              <a:latin typeface="+mn-lt"/>
              <a:ea typeface="+mn-ea"/>
              <a:cs typeface="+mn-cs"/>
            </a:rPr>
            <a:t>)</a:t>
          </a:r>
          <a:endParaRPr lang="el-GR" sz="1600" b="1">
            <a:solidFill>
              <a:schemeClr val="bg1"/>
            </a:solidFill>
            <a:latin typeface="+mn-lt"/>
            <a:ea typeface="+mn-ea"/>
            <a:cs typeface="+mn-cs"/>
          </a:endParaRPr>
        </a:p>
        <a:p>
          <a:r>
            <a:rPr lang="el-GR" sz="1600" b="1">
              <a:solidFill>
                <a:srgbClr val="00FFFF"/>
              </a:solidFill>
              <a:latin typeface="+mn-lt"/>
              <a:ea typeface="+mn-ea"/>
              <a:cs typeface="+mn-cs"/>
            </a:rPr>
            <a:t>ΑΡΙΘΜΟΙ</a:t>
          </a:r>
          <a:r>
            <a:rPr lang="el-GR" sz="1600" b="1" baseline="0">
              <a:solidFill>
                <a:srgbClr val="00FFFF"/>
              </a:solidFill>
              <a:latin typeface="+mn-lt"/>
              <a:ea typeface="+mn-ea"/>
              <a:cs typeface="+mn-cs"/>
            </a:rPr>
            <a:t>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a:t>
          </a:r>
          <a:r>
            <a:rPr lang="en-US" sz="1600" b="1" baseline="0">
              <a:solidFill>
                <a:schemeClr val="bg1"/>
              </a:solidFill>
              <a:latin typeface="+mn-lt"/>
              <a:ea typeface="+mn-ea"/>
              <a:cs typeface="+mn-cs"/>
            </a:rPr>
            <a:t>:</a:t>
          </a:r>
          <a:r>
            <a:rPr lang="el-GR" sz="1600" b="1" baseline="0">
              <a:solidFill>
                <a:schemeClr val="bg1"/>
              </a:solidFill>
              <a:latin typeface="+mn-lt"/>
              <a:ea typeface="+mn-ea"/>
              <a:cs typeface="+mn-cs"/>
            </a:rPr>
            <a:t>      ΠΟΣΟΙ  ΑΡΙΘΜΟΙ  ΠΑΙΖΟΥΝ</a:t>
          </a:r>
          <a:endParaRPr lang="el-GR" sz="2000">
            <a:solidFill>
              <a:schemeClr val="bg1"/>
            </a:solidFill>
          </a:endParaRPr>
        </a:p>
        <a:p>
          <a:r>
            <a:rPr lang="el-GR" sz="1600" b="1" baseline="0">
              <a:solidFill>
                <a:schemeClr val="bg1"/>
              </a:solidFill>
              <a:latin typeface="+mn-lt"/>
              <a:ea typeface="+mn-ea"/>
              <a:cs typeface="+mn-cs"/>
            </a:rPr>
            <a:t>ΣΤΗΛΕΣ    </a:t>
          </a:r>
          <a:r>
            <a:rPr lang="en-US" sz="1600" b="1" baseline="0">
              <a:solidFill>
                <a:schemeClr val="bg1"/>
              </a:solidFill>
              <a:latin typeface="+mn-lt"/>
              <a:ea typeface="+mn-ea"/>
              <a:cs typeface="+mn-cs"/>
            </a:rPr>
            <a:t>   :</a:t>
          </a:r>
          <a:r>
            <a:rPr lang="el-GR" sz="1600" b="1" baseline="0">
              <a:solidFill>
                <a:schemeClr val="bg1"/>
              </a:solidFill>
              <a:latin typeface="+mn-lt"/>
              <a:ea typeface="+mn-ea"/>
              <a:cs typeface="+mn-cs"/>
            </a:rPr>
            <a:t>     ΠΟΣΕΣ  ΣΤΗΛΕΣ   ΕΙΝΑΙ  ΤΟ  ΣΥΣΤΗΜΑ</a:t>
          </a:r>
          <a:endParaRPr lang="el-GR" sz="2000">
            <a:solidFill>
              <a:schemeClr val="bg1"/>
            </a:solidFill>
          </a:endParaRPr>
        </a:p>
        <a:p>
          <a:pPr algn="l"/>
          <a:r>
            <a:rPr lang="el-GR" sz="1600" b="1" baseline="0">
              <a:solidFill>
                <a:srgbClr val="00FF00"/>
              </a:solidFill>
            </a:rPr>
            <a:t>ΑΠΟΔΟΣΗ </a:t>
          </a:r>
          <a:r>
            <a:rPr lang="en-US" sz="1600" b="1" baseline="0">
              <a:solidFill>
                <a:srgbClr val="FFFF00"/>
              </a:solidFill>
            </a:rPr>
            <a:t> </a:t>
          </a:r>
          <a:r>
            <a:rPr lang="el-GR" sz="1600" b="1" baseline="0">
              <a:solidFill>
                <a:srgbClr val="FFFF00"/>
              </a:solidFill>
            </a:rPr>
            <a:t> </a:t>
          </a:r>
          <a:r>
            <a:rPr lang="en-US" sz="1600" b="1" baseline="0">
              <a:solidFill>
                <a:srgbClr val="FFFF00"/>
              </a:solidFill>
            </a:rPr>
            <a:t>: </a:t>
          </a:r>
          <a:r>
            <a:rPr lang="el-GR" sz="1600" b="1" baseline="0">
              <a:solidFill>
                <a:srgbClr val="FFFF00"/>
              </a:solidFill>
            </a:rPr>
            <a:t>ΕΛΑΧΙΣΤΗ  ΕΓΓΥΗΜΕΝΗ  ΑΠΟΔΟΣΗ  ΤΟΥ  ΣΥΣΤΗΜΑΤΟΣ</a:t>
          </a:r>
          <a:endParaRPr lang="el-GR" sz="1200" b="1">
            <a:solidFill>
              <a:srgbClr val="FFFF00"/>
            </a:solidFill>
            <a:latin typeface="+mn-lt"/>
            <a:ea typeface="+mn-ea"/>
            <a:cs typeface="+mn-cs"/>
          </a:endParaRPr>
        </a:p>
      </xdr:txBody>
    </xdr:sp>
    <xdr:clientData/>
  </xdr:twoCellAnchor>
  <xdr:twoCellAnchor>
    <xdr:from>
      <xdr:col>3</xdr:col>
      <xdr:colOff>1255059</xdr:colOff>
      <xdr:row>515</xdr:row>
      <xdr:rowOff>134472</xdr:rowOff>
    </xdr:from>
    <xdr:to>
      <xdr:col>7</xdr:col>
      <xdr:colOff>313764</xdr:colOff>
      <xdr:row>527</xdr:row>
      <xdr:rowOff>56030</xdr:rowOff>
    </xdr:to>
    <xdr:sp macro="" textlink="">
      <xdr:nvSpPr>
        <xdr:cNvPr id="40" name="39 - TextBox"/>
        <xdr:cNvSpPr txBox="1"/>
      </xdr:nvSpPr>
      <xdr:spPr>
        <a:xfrm>
          <a:off x="2655794" y="129271060"/>
          <a:ext cx="5602941" cy="2342029"/>
        </a:xfrm>
        <a:prstGeom prst="rect">
          <a:avLst/>
        </a:prstGeom>
        <a:solidFill>
          <a:srgbClr val="C00000"/>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1600" b="1">
              <a:solidFill>
                <a:srgbClr val="00FF00"/>
              </a:solidFill>
            </a:rPr>
            <a:t>ΟΠΟΙΟ</a:t>
          </a:r>
          <a:r>
            <a:rPr lang="el-GR" sz="1600" b="1" baseline="0">
              <a:solidFill>
                <a:srgbClr val="00FF00"/>
              </a:solidFill>
            </a:rPr>
            <a:t> ΣΥΣΤΗΜΑ  ΚΑΙ ΝΑ ΘΕΛΕΤΕ  ΔΗΜΙΟΥΡΓΕΙΤΕ ΣΤΟ </a:t>
          </a:r>
          <a:r>
            <a:rPr lang="en-US" sz="1600" b="1" baseline="0">
              <a:solidFill>
                <a:srgbClr val="00FF00"/>
              </a:solidFill>
            </a:rPr>
            <a:t>EXCEL  </a:t>
          </a:r>
          <a:r>
            <a:rPr lang="el-GR" sz="1600" b="1" baseline="0">
              <a:solidFill>
                <a:srgbClr val="00FF00"/>
              </a:solidFill>
            </a:rPr>
            <a:t> </a:t>
          </a:r>
          <a:r>
            <a:rPr lang="el-GR" sz="1600" b="1" baseline="0">
              <a:solidFill>
                <a:srgbClr val="FFFF00"/>
              </a:solidFill>
            </a:rPr>
            <a:t>ΔΙΑΘΕΤΟΥΜΕ ΓΚΑΜΑ ΜΕ 10.000  ΣΥΣΤΗΜΑΤΑ ΠΟΥ ΚΑΛΥΠΤΟΥΝ ΜΕΧΡΙ  99  ΑΡΙΘΜΟΥΣ .</a:t>
          </a:r>
        </a:p>
        <a:p>
          <a:pPr algn="ctr"/>
          <a:r>
            <a:rPr lang="el-GR" sz="1600" b="1" baseline="0">
              <a:solidFill>
                <a:schemeClr val="bg1"/>
              </a:solidFill>
            </a:rPr>
            <a:t>ΕΠΙΣΗΣ  ΔΙΑΘΕΤΟΥΜΕ ΤΟΜΗ  ΠΟΛΛΩΝ  ΑΡΙΘΜΩΝ ΓΙΑ ΤΖΟΚΕΡ ΚΙΝΟ ΛΟΤΤΟ  </a:t>
          </a:r>
          <a:r>
            <a:rPr lang="en-US" sz="1600" b="1" baseline="0">
              <a:solidFill>
                <a:schemeClr val="bg1"/>
              </a:solidFill>
            </a:rPr>
            <a:t>EXTRA5</a:t>
          </a:r>
          <a:r>
            <a:rPr lang="el-GR" sz="1600" b="1" baseline="0">
              <a:solidFill>
                <a:schemeClr val="bg1"/>
              </a:solidFill>
            </a:rPr>
            <a:t> ΣΕ 10άδες  9άδες ...5άδες</a:t>
          </a:r>
          <a:r>
            <a:rPr lang="en-US" sz="1600" b="1" baseline="0">
              <a:solidFill>
                <a:schemeClr val="bg1"/>
              </a:solidFill>
            </a:rPr>
            <a:t> </a:t>
          </a:r>
          <a:r>
            <a:rPr lang="el-GR" sz="1600" b="1" baseline="0">
              <a:solidFill>
                <a:srgbClr val="00FF00"/>
              </a:solidFill>
            </a:rPr>
            <a:t>ΟΙ ΑΝΑΠΤΥΞΕΙΣ  ΜΕ  ΤΗ ΜΕΘΟΔΟ ΤΟΜΗΣ</a:t>
          </a:r>
          <a:r>
            <a:rPr lang="en-US" sz="1600" b="1" baseline="0">
              <a:solidFill>
                <a:srgbClr val="00FF00"/>
              </a:solidFill>
            </a:rPr>
            <a:t> </a:t>
          </a:r>
          <a:r>
            <a:rPr lang="el-GR" sz="1600" b="1" baseline="0">
              <a:solidFill>
                <a:srgbClr val="00FF00"/>
              </a:solidFill>
            </a:rPr>
            <a:t>ΕΧΟΥΝ ΠΟΛΛΑΠΛΕΣ ΕΠΙΤΥΧΙΕΣ </a:t>
          </a:r>
        </a:p>
        <a:p>
          <a:pPr algn="ctr"/>
          <a:r>
            <a:rPr lang="el-GR" sz="1600" b="1" baseline="0">
              <a:solidFill>
                <a:srgbClr val="FFFF00"/>
              </a:solidFill>
            </a:rPr>
            <a:t>ΡΩΤΗΣΤΕ ΜΑΣ</a:t>
          </a:r>
          <a:r>
            <a:rPr lang="en-US" sz="1600" b="1" baseline="0">
              <a:solidFill>
                <a:srgbClr val="FFFF00"/>
              </a:solidFill>
            </a:rPr>
            <a:t> </a:t>
          </a:r>
          <a:r>
            <a:rPr lang="el-GR" sz="1600" b="1" baseline="0">
              <a:solidFill>
                <a:srgbClr val="FFFF00"/>
              </a:solidFill>
            </a:rPr>
            <a:t>ΓΙΑ  ΟΠΟΙ</a:t>
          </a:r>
          <a:r>
            <a:rPr lang="en-US" sz="1600" b="1" baseline="0">
              <a:solidFill>
                <a:srgbClr val="FFFF00"/>
              </a:solidFill>
            </a:rPr>
            <a:t>O</a:t>
          </a:r>
          <a:r>
            <a:rPr lang="el-GR" sz="1600" b="1" baseline="0">
              <a:solidFill>
                <a:srgbClr val="FFFF00"/>
              </a:solidFill>
            </a:rPr>
            <a:t> ΣΥΣΤΗΜΑ ΣΑΣ ΕΝΔΙΑΦΕΡΕΙ ΚΑΙ ΔΕΝ ΥΠΑΡΧΕΙ  ΣΤΗΝ ΛΙΣΤΑ</a:t>
          </a:r>
          <a:r>
            <a:rPr lang="en-US" sz="1600" b="1" baseline="0">
              <a:solidFill>
                <a:srgbClr val="FFFF00"/>
              </a:solidFill>
            </a:rPr>
            <a:t> </a:t>
          </a:r>
          <a:endParaRPr lang="el-GR" sz="1600" b="1" baseline="0">
            <a:solidFill>
              <a:srgbClr val="00FF00"/>
            </a:solidFill>
          </a:endParaRPr>
        </a:p>
        <a:p>
          <a:pPr algn="ctr"/>
          <a:r>
            <a:rPr lang="en-US" sz="1800" b="1" baseline="0">
              <a:solidFill>
                <a:schemeClr val="bg1"/>
              </a:solidFill>
            </a:rPr>
            <a:t>WWW.KYR.GR    EMAIL  KYR@KYR.GR</a:t>
          </a:r>
          <a:endParaRPr lang="el-GR" sz="1400" b="1">
            <a:solidFill>
              <a:schemeClr val="bg1"/>
            </a:solidFill>
          </a:endParaRPr>
        </a:p>
      </xdr:txBody>
    </xdr:sp>
    <xdr:clientData/>
  </xdr:twoCellAnchor>
  <xdr:twoCellAnchor>
    <xdr:from>
      <xdr:col>2</xdr:col>
      <xdr:colOff>134471</xdr:colOff>
      <xdr:row>508</xdr:row>
      <xdr:rowOff>168088</xdr:rowOff>
    </xdr:from>
    <xdr:to>
      <xdr:col>7</xdr:col>
      <xdr:colOff>2229971</xdr:colOff>
      <xdr:row>513</xdr:row>
      <xdr:rowOff>22412</xdr:rowOff>
    </xdr:to>
    <xdr:sp macro="" textlink="">
      <xdr:nvSpPr>
        <xdr:cNvPr id="10" name="TextBox 9"/>
        <xdr:cNvSpPr txBox="1"/>
      </xdr:nvSpPr>
      <xdr:spPr>
        <a:xfrm>
          <a:off x="997324" y="127892735"/>
          <a:ext cx="9177618" cy="8628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2400" b="1"/>
            <a:t>Υπάρχουν Αναπτύξεις</a:t>
          </a:r>
          <a:r>
            <a:rPr lang="el-GR" sz="2400" b="1" baseline="0"/>
            <a:t>   Μεταβλητές Δισμετάβλητες </a:t>
          </a:r>
        </a:p>
        <a:p>
          <a:pPr algn="ctr"/>
          <a:r>
            <a:rPr lang="el-GR" sz="2400" b="1" baseline="0"/>
            <a:t>σε  7άδες ,8άδες,9άδες,10άδες,11άδες,12άδες</a:t>
          </a:r>
          <a:r>
            <a:rPr lang="el-GR" sz="1100"/>
            <a:t>	</a:t>
          </a:r>
        </a:p>
      </xdr:txBody>
    </xdr:sp>
    <xdr:clientData/>
  </xdr:twoCellAnchor>
  <xdr:twoCellAnchor>
    <xdr:from>
      <xdr:col>1</xdr:col>
      <xdr:colOff>537882</xdr:colOff>
      <xdr:row>527</xdr:row>
      <xdr:rowOff>190500</xdr:rowOff>
    </xdr:from>
    <xdr:to>
      <xdr:col>7</xdr:col>
      <xdr:colOff>2274794</xdr:colOff>
      <xdr:row>530</xdr:row>
      <xdr:rowOff>168089</xdr:rowOff>
    </xdr:to>
    <xdr:sp macro="" textlink="">
      <xdr:nvSpPr>
        <xdr:cNvPr id="11" name="TextBox 10"/>
        <xdr:cNvSpPr txBox="1"/>
      </xdr:nvSpPr>
      <xdr:spPr>
        <a:xfrm>
          <a:off x="717176" y="131747559"/>
          <a:ext cx="9502589" cy="582706"/>
        </a:xfrm>
        <a:prstGeom prst="rect">
          <a:avLst/>
        </a:prstGeom>
        <a:solidFill>
          <a:srgbClr val="00206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l-G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133350</xdr:colOff>
      <xdr:row>6</xdr:row>
      <xdr:rowOff>28575</xdr:rowOff>
    </xdr:from>
    <xdr:to>
      <xdr:col>23</xdr:col>
      <xdr:colOff>123825</xdr:colOff>
      <xdr:row>14</xdr:row>
      <xdr:rowOff>133350</xdr:rowOff>
    </xdr:to>
    <xdr:sp macro="" textlink="">
      <xdr:nvSpPr>
        <xdr:cNvPr id="2" name="1 - TextBox"/>
        <xdr:cNvSpPr txBox="1"/>
      </xdr:nvSpPr>
      <xdr:spPr>
        <a:xfrm>
          <a:off x="4848225" y="1171575"/>
          <a:ext cx="6305550" cy="1628775"/>
        </a:xfrm>
        <a:prstGeom prst="rect">
          <a:avLst/>
        </a:prstGeom>
        <a:gradFill>
          <a:gsLst>
            <a:gs pos="0">
              <a:srgbClr val="000000"/>
            </a:gs>
            <a:gs pos="39999">
              <a:srgbClr val="0A128C"/>
            </a:gs>
            <a:gs pos="70000">
              <a:srgbClr val="181CC7"/>
            </a:gs>
            <a:gs pos="88000">
              <a:srgbClr val="7005D4"/>
            </a:gs>
            <a:gs pos="100000">
              <a:srgbClr val="8C3D91"/>
            </a:gs>
          </a:gsLst>
          <a:lin ang="5400000" scaled="0"/>
        </a:gradFill>
        <a:ln w="9525" cmpd="thinThick">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baseline="0">
              <a:solidFill>
                <a:srgbClr val="FFFF00"/>
              </a:solidFill>
            </a:rPr>
            <a:t>ΛΟΤΤΟ ΣΥΣΤΗΜΑ  11  ΑΡΙΘΜΩΝ</a:t>
          </a:r>
        </a:p>
        <a:p>
          <a:pPr algn="ctr"/>
          <a:r>
            <a:rPr lang="el-GR" sz="1400" b="1" baseline="0">
              <a:solidFill>
                <a:schemeClr val="bg1"/>
              </a:solidFill>
            </a:rPr>
            <a:t>ΑΡΙΘΜΟΙ   7   ΣΤΗΛΕΣ  5 </a:t>
          </a:r>
        </a:p>
        <a:p>
          <a:pPr algn="ctr"/>
          <a:r>
            <a:rPr lang="el-GR" sz="1400" b="1" baseline="0">
              <a:solidFill>
                <a:srgbClr val="FFFF00"/>
              </a:solidFill>
            </a:rPr>
            <a:t>ΑΠΟΔΟΣΗ  </a:t>
          </a:r>
        </a:p>
        <a:p>
          <a:pPr algn="ctr"/>
          <a:r>
            <a:rPr lang="el-GR" sz="1400" b="1" baseline="0">
              <a:solidFill>
                <a:srgbClr val="FFFF00"/>
              </a:solidFill>
            </a:rPr>
            <a:t>Με 6 Επιτυχίες    100%  1 - 3   4άρι-α  Ποσοστά  για  1 - 2 5άρια   32%</a:t>
          </a:r>
        </a:p>
        <a:p>
          <a:pPr algn="ctr"/>
          <a:r>
            <a:rPr lang="el-GR" sz="1400" b="1" baseline="0">
              <a:solidFill>
                <a:srgbClr val="FFFF00"/>
              </a:solidFill>
            </a:rPr>
            <a:t>Ποσοστά  για  6άρι  1%</a:t>
          </a:r>
        </a:p>
        <a:p>
          <a:pPr algn="ctr"/>
          <a:r>
            <a:rPr lang="el-GR" sz="1400" b="1" baseline="0">
              <a:solidFill>
                <a:srgbClr val="FFFF00"/>
              </a:solidFill>
            </a:rPr>
            <a:t>Με 5 Επιτυχίες   Ποσοστά για 5άρι  6%  Ποσοστά για  1 - 3   4άρια 69%   </a:t>
          </a:r>
        </a:p>
        <a:p>
          <a:pPr algn="ctr"/>
          <a:endParaRPr lang="el-GR" sz="1400" b="1" baseline="0">
            <a:solidFill>
              <a:srgbClr val="FFFF00"/>
            </a:solidFill>
          </a:endParaRPr>
        </a:p>
      </xdr:txBody>
    </xdr:sp>
    <xdr:clientData/>
  </xdr:twoCellAnchor>
  <xdr:twoCellAnchor>
    <xdr:from>
      <xdr:col>3</xdr:col>
      <xdr:colOff>114300</xdr:colOff>
      <xdr:row>6</xdr:row>
      <xdr:rowOff>47625</xdr:rowOff>
    </xdr:from>
    <xdr:to>
      <xdr:col>5</xdr:col>
      <xdr:colOff>990601</xdr:colOff>
      <xdr:row>13</xdr:row>
      <xdr:rowOff>85725</xdr:rowOff>
    </xdr:to>
    <xdr:sp macro="" textlink="">
      <xdr:nvSpPr>
        <xdr:cNvPr id="3" name="2 - Επεξήγηση με παραλληλόγραμμο"/>
        <xdr:cNvSpPr/>
      </xdr:nvSpPr>
      <xdr:spPr>
        <a:xfrm>
          <a:off x="1895475" y="1190625"/>
          <a:ext cx="2609851" cy="1371600"/>
        </a:xfrm>
        <a:prstGeom prst="wedgeRectCallout">
          <a:avLst>
            <a:gd name="adj1" fmla="val 50077"/>
            <a:gd name="adj2" fmla="val 75609"/>
          </a:avLst>
        </a:prstGeom>
        <a:solidFill>
          <a:srgbClr val="C0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l-GR" sz="1400" b="1">
              <a:solidFill>
                <a:schemeClr val="bg1"/>
              </a:solidFill>
            </a:rPr>
            <a:t>ΒΑΛΤΕ</a:t>
          </a:r>
          <a:r>
            <a:rPr lang="el-GR" sz="1400" b="1" baseline="0">
              <a:solidFill>
                <a:schemeClr val="bg1"/>
              </a:solidFill>
            </a:rPr>
            <a:t>  ΚΑΘΕΤΑ   ΤΟΥΣ  ΑΡΙΘΜΟΥΣ  ΠΟΥ  ΕΠΙΘΥΜΕΙΤΕ   ΚΑΙ  ΑΥΤΟΜΑΤΑ  ΔΗΜΙΟΥΡΓΕΙΤΑΙ  Η  ΑΝΑΠΤΥΞΗ </a:t>
          </a:r>
        </a:p>
        <a:p>
          <a:pPr algn="ctr"/>
          <a:endParaRPr lang="el-GR" sz="1100" baseline="0"/>
        </a:p>
      </xdr:txBody>
    </xdr:sp>
    <xdr:clientData/>
  </xdr:twoCellAnchor>
  <xdr:oneCellAnchor>
    <xdr:from>
      <xdr:col>2</xdr:col>
      <xdr:colOff>914400</xdr:colOff>
      <xdr:row>0</xdr:row>
      <xdr:rowOff>133350</xdr:rowOff>
    </xdr:from>
    <xdr:ext cx="8782050" cy="937629"/>
    <xdr:sp macro="" textlink="">
      <xdr:nvSpPr>
        <xdr:cNvPr id="4" name="3 - Ορθογώνιο"/>
        <xdr:cNvSpPr/>
      </xdr:nvSpPr>
      <xdr:spPr>
        <a:xfrm>
          <a:off x="1276350" y="133350"/>
          <a:ext cx="8782050" cy="937629"/>
        </a:xfrm>
        <a:prstGeom prst="rect">
          <a:avLst/>
        </a:prstGeom>
        <a:gradFill>
          <a:gsLst>
            <a:gs pos="0">
              <a:srgbClr val="5E9EFF"/>
            </a:gs>
            <a:gs pos="39999">
              <a:srgbClr val="85C2FF"/>
            </a:gs>
            <a:gs pos="70000">
              <a:srgbClr val="C4D6EB"/>
            </a:gs>
            <a:gs pos="100000">
              <a:srgbClr val="FFEBFA"/>
            </a:gs>
          </a:gsLst>
          <a:lin ang="5400000" scaled="0"/>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txBody>
        <a:bodyPr wrap="square" lIns="91440" tIns="45720" rIns="91440" bIns="45720">
          <a:spAutoFit/>
          <a:scene3d>
            <a:camera prst="orthographicFront"/>
            <a:lightRig rig="glow" dir="tl">
              <a:rot lat="0" lon="0" rev="5400000"/>
            </a:lightRig>
          </a:scene3d>
          <a:sp3d contourW="12700">
            <a:bevelT w="25400" h="25400"/>
            <a:contourClr>
              <a:schemeClr val="accent6">
                <a:shade val="73000"/>
              </a:schemeClr>
            </a:contourClr>
          </a:sp3d>
        </a:bodyPr>
        <a:lstStyle/>
        <a:p>
          <a:pPr algn="ctr"/>
          <a:r>
            <a:rPr lang="el-GR" sz="5400" b="1" cap="none" spc="0">
              <a:ln w="11430"/>
              <a:gradFill>
                <a:gsLst>
                  <a:gs pos="0">
                    <a:schemeClr val="accent6">
                      <a:tint val="90000"/>
                      <a:satMod val="120000"/>
                    </a:schemeClr>
                  </a:gs>
                  <a:gs pos="25000">
                    <a:schemeClr val="accent6">
                      <a:tint val="93000"/>
                      <a:satMod val="120000"/>
                    </a:schemeClr>
                  </a:gs>
                  <a:gs pos="50000">
                    <a:schemeClr val="accent6">
                      <a:shade val="89000"/>
                      <a:satMod val="110000"/>
                    </a:schemeClr>
                  </a:gs>
                  <a:gs pos="75000">
                    <a:schemeClr val="accent6">
                      <a:tint val="93000"/>
                      <a:satMod val="120000"/>
                    </a:schemeClr>
                  </a:gs>
                  <a:gs pos="100000">
                    <a:schemeClr val="accent6">
                      <a:tint val="90000"/>
                      <a:satMod val="120000"/>
                    </a:schemeClr>
                  </a:gs>
                </a:gsLst>
                <a:lin ang="5400000"/>
              </a:gradFill>
              <a:effectLst>
                <a:outerShdw blurRad="80000" dist="40000" dir="5040000" algn="tl">
                  <a:srgbClr val="000000">
                    <a:alpha val="30000"/>
                  </a:srgbClr>
                </a:outerShdw>
              </a:effectLst>
            </a:rPr>
            <a:t>Λ</a:t>
          </a:r>
          <a:r>
            <a:rPr lang="en-US" sz="5400" b="1" cap="none" spc="0">
              <a:ln w="11430"/>
              <a:gradFill>
                <a:gsLst>
                  <a:gs pos="0">
                    <a:schemeClr val="accent6">
                      <a:tint val="90000"/>
                      <a:satMod val="120000"/>
                    </a:schemeClr>
                  </a:gs>
                  <a:gs pos="25000">
                    <a:schemeClr val="accent6">
                      <a:tint val="93000"/>
                      <a:satMod val="120000"/>
                    </a:schemeClr>
                  </a:gs>
                  <a:gs pos="50000">
                    <a:schemeClr val="accent6">
                      <a:shade val="89000"/>
                      <a:satMod val="110000"/>
                    </a:schemeClr>
                  </a:gs>
                  <a:gs pos="75000">
                    <a:schemeClr val="accent6">
                      <a:tint val="93000"/>
                      <a:satMod val="120000"/>
                    </a:schemeClr>
                  </a:gs>
                  <a:gs pos="100000">
                    <a:schemeClr val="accent6">
                      <a:tint val="90000"/>
                      <a:satMod val="120000"/>
                    </a:schemeClr>
                  </a:gs>
                </a:gsLst>
                <a:lin ang="5400000"/>
              </a:gradFill>
              <a:effectLst>
                <a:outerShdw blurRad="80000" dist="40000" dir="5040000" algn="tl">
                  <a:srgbClr val="000000">
                    <a:alpha val="30000"/>
                  </a:srgbClr>
                </a:outerShdw>
              </a:effectLst>
            </a:rPr>
            <a:t>OTTO  </a:t>
          </a:r>
          <a:r>
            <a:rPr lang="el-GR" sz="5400" b="1" cap="none" spc="0">
              <a:ln w="11430"/>
              <a:gradFill>
                <a:gsLst>
                  <a:gs pos="0">
                    <a:schemeClr val="accent6">
                      <a:tint val="90000"/>
                      <a:satMod val="120000"/>
                    </a:schemeClr>
                  </a:gs>
                  <a:gs pos="25000">
                    <a:schemeClr val="accent6">
                      <a:tint val="93000"/>
                      <a:satMod val="120000"/>
                    </a:schemeClr>
                  </a:gs>
                  <a:gs pos="50000">
                    <a:schemeClr val="accent6">
                      <a:shade val="89000"/>
                      <a:satMod val="110000"/>
                    </a:schemeClr>
                  </a:gs>
                  <a:gs pos="75000">
                    <a:schemeClr val="accent6">
                      <a:tint val="93000"/>
                      <a:satMod val="120000"/>
                    </a:schemeClr>
                  </a:gs>
                  <a:gs pos="100000">
                    <a:schemeClr val="accent6">
                      <a:tint val="90000"/>
                      <a:satMod val="120000"/>
                    </a:schemeClr>
                  </a:gs>
                </a:gsLst>
                <a:lin ang="5400000"/>
              </a:gradFill>
              <a:effectLst>
                <a:outerShdw blurRad="80000" dist="40000" dir="5040000" algn="tl">
                  <a:srgbClr val="000000">
                    <a:alpha val="30000"/>
                  </a:srgbClr>
                </a:outerShdw>
              </a:effectLst>
            </a:rPr>
            <a:t>ΣΥΣΤΗΜΑ  </a:t>
          </a:r>
        </a:p>
      </xdr:txBody>
    </xdr:sp>
    <xdr:clientData/>
  </xdr:oneCellAnchor>
  <xdr:twoCellAnchor editAs="oneCell">
    <xdr:from>
      <xdr:col>16</xdr:col>
      <xdr:colOff>257175</xdr:colOff>
      <xdr:row>15</xdr:row>
      <xdr:rowOff>38100</xdr:rowOff>
    </xdr:from>
    <xdr:to>
      <xdr:col>23</xdr:col>
      <xdr:colOff>219075</xdr:colOff>
      <xdr:row>32</xdr:row>
      <xdr:rowOff>148725</xdr:rowOff>
    </xdr:to>
    <xdr:pic>
      <xdr:nvPicPr>
        <xdr:cNvPr id="5" name="4 - Εικόνα" descr="LOTTO STAR.jpg">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8686800" y="2895600"/>
          <a:ext cx="2562225" cy="3492000"/>
        </a:xfrm>
        <a:prstGeom prst="rect">
          <a:avLst/>
        </a:prstGeom>
      </xdr:spPr>
    </xdr:pic>
    <xdr:clientData/>
  </xdr:twoCellAnchor>
  <xdr:twoCellAnchor editAs="oneCell">
    <xdr:from>
      <xdr:col>2</xdr:col>
      <xdr:colOff>85725</xdr:colOff>
      <xdr:row>33</xdr:row>
      <xdr:rowOff>85725</xdr:rowOff>
    </xdr:from>
    <xdr:to>
      <xdr:col>23</xdr:col>
      <xdr:colOff>276225</xdr:colOff>
      <xdr:row>43</xdr:row>
      <xdr:rowOff>180975</xdr:rowOff>
    </xdr:to>
    <xdr:pic>
      <xdr:nvPicPr>
        <xdr:cNvPr id="6" name="5 - Εικόνα" descr="KYR ORIZONTIO.jpg">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447675" y="6515100"/>
          <a:ext cx="10858500" cy="2019300"/>
        </a:xfrm>
        <a:prstGeom prst="rect">
          <a:avLst/>
        </a:prstGeom>
      </xdr:spPr>
    </xdr:pic>
    <xdr:clientData/>
  </xdr:twoCellAnchor>
  <xdr:twoCellAnchor>
    <xdr:from>
      <xdr:col>24</xdr:col>
      <xdr:colOff>209550</xdr:colOff>
      <xdr:row>0</xdr:row>
      <xdr:rowOff>28575</xdr:rowOff>
    </xdr:from>
    <xdr:to>
      <xdr:col>32</xdr:col>
      <xdr:colOff>161925</xdr:colOff>
      <xdr:row>36</xdr:row>
      <xdr:rowOff>9525</xdr:rowOff>
    </xdr:to>
    <xdr:sp macro="" textlink="">
      <xdr:nvSpPr>
        <xdr:cNvPr id="7" name="6 - TextBox"/>
        <xdr:cNvSpPr txBox="1"/>
      </xdr:nvSpPr>
      <xdr:spPr>
        <a:xfrm>
          <a:off x="11610975" y="28575"/>
          <a:ext cx="2924175" cy="7000875"/>
        </a:xfrm>
        <a:prstGeom prst="rect">
          <a:avLst/>
        </a:prstGeom>
        <a:solidFill>
          <a:srgbClr val="C00000"/>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1600" b="1">
              <a:solidFill>
                <a:schemeClr val="bg1"/>
              </a:solidFill>
            </a:rPr>
            <a:t>ΛΟΤΤΟ </a:t>
          </a:r>
        </a:p>
        <a:p>
          <a:pPr algn="ctr"/>
          <a:r>
            <a:rPr lang="el-GR" sz="1600" b="1">
              <a:solidFill>
                <a:schemeClr val="bg1"/>
              </a:solidFill>
            </a:rPr>
            <a:t>ΣΥΣΤΗΜΑΤΑ  ΜΕ ΠΑΓΚΟΣΜΙΟ</a:t>
          </a:r>
        </a:p>
        <a:p>
          <a:pPr algn="ctr"/>
          <a:r>
            <a:rPr lang="el-GR" sz="1600" b="1">
              <a:solidFill>
                <a:schemeClr val="bg1"/>
              </a:solidFill>
            </a:rPr>
            <a:t> ΡΕΚΟΡ ΟΙΚΟΝΟΜΙΑΣ</a:t>
          </a:r>
        </a:p>
        <a:p>
          <a:pPr algn="ctr"/>
          <a:r>
            <a:rPr lang="el-GR" sz="1600" b="1">
              <a:solidFill>
                <a:srgbClr val="FFFF00"/>
              </a:solidFill>
            </a:rPr>
            <a:t>ΠΑΙΞΤΕ  ΠΕΡΙΣΣΟΤΕΡΑ ΣΥΣΤΗΜΑΤΑ ΜΕ ΤΑ ΙΔΙΑ ΧΡΗΜΑΤΑ  ΔΕΙΤΕ ΠΩΣ</a:t>
          </a:r>
        </a:p>
        <a:p>
          <a:pPr algn="ctr"/>
          <a:endParaRPr lang="el-GR" sz="1600" b="1">
            <a:solidFill>
              <a:srgbClr val="FFFF00"/>
            </a:solidFill>
          </a:endParaRPr>
        </a:p>
        <a:p>
          <a:pPr algn="ctr"/>
          <a:r>
            <a:rPr lang="el-GR" sz="1600" b="1">
              <a:solidFill>
                <a:schemeClr val="bg1"/>
              </a:solidFill>
            </a:rPr>
            <a:t>12 ΑΡΙΘΜΟΙ ΟΠΑΠ</a:t>
          </a:r>
        </a:p>
        <a:p>
          <a:pPr algn="ctr"/>
          <a:r>
            <a:rPr lang="el-GR" sz="1600" b="1">
              <a:solidFill>
                <a:schemeClr val="bg1"/>
              </a:solidFill>
            </a:rPr>
            <a:t>ΤΥΠ/ΜΕΝΟ 57  ΣΤΗΛΕΣ 22</a:t>
          </a:r>
        </a:p>
        <a:p>
          <a:pPr algn="ctr"/>
          <a:r>
            <a:rPr lang="el-GR" sz="1600" b="1">
              <a:solidFill>
                <a:schemeClr val="bg1"/>
              </a:solidFill>
            </a:rPr>
            <a:t>ΑΠΟΔΟΣΗ  100% 4άρι-α &amp; ανω</a:t>
          </a:r>
        </a:p>
        <a:p>
          <a:pPr algn="ctr"/>
          <a:r>
            <a:rPr lang="el-GR" sz="1600" b="1">
              <a:solidFill>
                <a:srgbClr val="00FF00"/>
              </a:solidFill>
            </a:rPr>
            <a:t>12 ΑΡΙΘΜΟΙ ΛΟΤΤΟ</a:t>
          </a:r>
          <a:r>
            <a:rPr lang="el-GR" sz="1600" b="1" baseline="0">
              <a:solidFill>
                <a:srgbClr val="00FF00"/>
              </a:solidFill>
            </a:rPr>
            <a:t> ΣΤΑΡ</a:t>
          </a:r>
        </a:p>
        <a:p>
          <a:pPr algn="ctr"/>
          <a:r>
            <a:rPr lang="el-GR" sz="1600" b="1" baseline="0">
              <a:solidFill>
                <a:srgbClr val="00FF00"/>
              </a:solidFill>
            </a:rPr>
            <a:t>Στήλες  6  100% 4άρι-α &amp; ανω</a:t>
          </a:r>
        </a:p>
        <a:p>
          <a:pPr algn="ctr"/>
          <a:r>
            <a:rPr lang="el-GR" sz="1600" b="1" u="sng" baseline="0">
              <a:solidFill>
                <a:srgbClr val="FFFF00"/>
              </a:solidFill>
            </a:rPr>
            <a:t>ΚΕΡΔΟΣ  16 ΣΤΗΛΕΣ</a:t>
          </a:r>
        </a:p>
        <a:p>
          <a:pPr algn="ctr"/>
          <a:endParaRPr lang="el-GR" sz="1600" b="1" u="sng" baseline="0">
            <a:solidFill>
              <a:srgbClr val="FFFF00"/>
            </a:solidFill>
          </a:endParaRPr>
        </a:p>
        <a:p>
          <a:pPr algn="ctr"/>
          <a:r>
            <a:rPr lang="el-GR" sz="1600" b="1" baseline="0">
              <a:solidFill>
                <a:schemeClr val="bg1"/>
              </a:solidFill>
            </a:rPr>
            <a:t>16 ΑΡΙΘΜΟΙ ΟΠΑΠ </a:t>
          </a:r>
        </a:p>
        <a:p>
          <a:pPr algn="ctr"/>
          <a:r>
            <a:rPr lang="el-GR" sz="1600" b="1" baseline="0">
              <a:solidFill>
                <a:schemeClr val="bg1"/>
              </a:solidFill>
            </a:rPr>
            <a:t>ΤΥΠ/ΜΕΝΟ 59   ΣΤΗΛΕΣ  112 ΑΠΟΔΟΣΗ   100%  4άρι-α &amp; ανω </a:t>
          </a:r>
        </a:p>
        <a:p>
          <a:pPr algn="ctr"/>
          <a:r>
            <a:rPr lang="el-GR" sz="1600" b="1" baseline="0">
              <a:solidFill>
                <a:srgbClr val="00FF00"/>
              </a:solidFill>
            </a:rPr>
            <a:t>16 ΑΡΙΘΜΟΙ ΛΟΤΤΟ ΣΤΑΡ </a:t>
          </a:r>
        </a:p>
        <a:p>
          <a:pPr algn="ctr"/>
          <a:r>
            <a:rPr lang="el-GR" sz="1600" b="1" baseline="0">
              <a:solidFill>
                <a:srgbClr val="00FF00"/>
              </a:solidFill>
            </a:rPr>
            <a:t>ΣΤΗΛΕΣ  25 100% 4άρι-α &amp; ανω</a:t>
          </a:r>
        </a:p>
        <a:p>
          <a:pPr algn="ctr"/>
          <a:r>
            <a:rPr lang="el-GR" sz="1600" b="1" u="sng" baseline="0">
              <a:solidFill>
                <a:srgbClr val="FFFF00"/>
              </a:solidFill>
            </a:rPr>
            <a:t>ΚΕΡΔΟΣ  87 ΣΤΗΛΕΣ </a:t>
          </a:r>
        </a:p>
        <a:p>
          <a:pPr algn="ctr"/>
          <a:endParaRPr lang="el-GR" sz="1600" b="1" u="sng" baseline="0">
            <a:solidFill>
              <a:srgbClr val="FFFF00"/>
            </a:solidFill>
          </a:endParaRPr>
        </a:p>
        <a:p>
          <a:pPr algn="ctr"/>
          <a:r>
            <a:rPr lang="el-GR" sz="1600" b="1" u="none" baseline="0">
              <a:solidFill>
                <a:schemeClr val="bg1"/>
              </a:solidFill>
            </a:rPr>
            <a:t>11 ΑΡΙΘΜΟΙ ΟΠΑΠ</a:t>
          </a:r>
        </a:p>
        <a:p>
          <a:pPr algn="ctr"/>
          <a:r>
            <a:rPr lang="el-GR" sz="1600" b="1" u="none" baseline="0">
              <a:solidFill>
                <a:schemeClr val="bg1"/>
              </a:solidFill>
            </a:rPr>
            <a:t>ΤΥΠ/ΜΕΝΟ 56  ΣΤΗΛΕΣ  66</a:t>
          </a:r>
        </a:p>
        <a:p>
          <a:pPr algn="ctr"/>
          <a:r>
            <a:rPr lang="el-GR" sz="1600" b="1" u="none" baseline="0">
              <a:solidFill>
                <a:schemeClr val="bg1"/>
              </a:solidFill>
            </a:rPr>
            <a:t>ΑΠΟΔΟΣΗ 100% 5άρι-α &amp; ανω</a:t>
          </a:r>
        </a:p>
        <a:p>
          <a:pPr algn="ctr"/>
          <a:r>
            <a:rPr lang="el-GR" sz="1600" b="1" u="none" baseline="0">
              <a:solidFill>
                <a:srgbClr val="00FF00"/>
              </a:solidFill>
            </a:rPr>
            <a:t>11 ΑΡΙΘΜΟΙ ΛΟΤΤΟ ΣΤΑΡ</a:t>
          </a:r>
        </a:p>
        <a:p>
          <a:pPr algn="ctr"/>
          <a:r>
            <a:rPr lang="el-GR" sz="1600" b="1" u="none" baseline="0">
              <a:solidFill>
                <a:srgbClr val="00FF00"/>
              </a:solidFill>
            </a:rPr>
            <a:t>ΣΤΗΛΕΣ  22 100% 5άρι-α &amp; ανω</a:t>
          </a:r>
        </a:p>
        <a:p>
          <a:pPr algn="ctr"/>
          <a:r>
            <a:rPr lang="el-GR" sz="1600" b="1" u="sng" baseline="0">
              <a:solidFill>
                <a:srgbClr val="FFFF00"/>
              </a:solidFill>
            </a:rPr>
            <a:t>ΚΕΡΔΟΣ  44 ΣΤΗΛΕΣ</a:t>
          </a:r>
          <a:endParaRPr lang="el-GR" sz="1600" b="1" u="sng">
            <a:solidFill>
              <a:srgbClr val="FFFF00"/>
            </a:solidFill>
          </a:endParaRPr>
        </a:p>
        <a:p>
          <a:pPr algn="ctr"/>
          <a:endParaRPr lang="el-GR" sz="1600" b="1"/>
        </a:p>
        <a:p>
          <a:pPr algn="ctr"/>
          <a:endParaRPr lang="el-GR" sz="1600" b="1"/>
        </a:p>
      </xdr:txBody>
    </xdr:sp>
    <xdr:clientData/>
  </xdr:twoCellAnchor>
  <xdr:twoCellAnchor>
    <xdr:from>
      <xdr:col>11</xdr:col>
      <xdr:colOff>161925</xdr:colOff>
      <xdr:row>15</xdr:row>
      <xdr:rowOff>95250</xdr:rowOff>
    </xdr:from>
    <xdr:to>
      <xdr:col>16</xdr:col>
      <xdr:colOff>190500</xdr:colOff>
      <xdr:row>31</xdr:row>
      <xdr:rowOff>114300</xdr:rowOff>
    </xdr:to>
    <xdr:sp macro="" textlink="">
      <xdr:nvSpPr>
        <xdr:cNvPr id="8" name="9 - Κατακόρυφος πάπυρος"/>
        <xdr:cNvSpPr/>
      </xdr:nvSpPr>
      <xdr:spPr>
        <a:xfrm>
          <a:off x="6734175" y="2952750"/>
          <a:ext cx="1885950" cy="3200400"/>
        </a:xfrm>
        <a:prstGeom prst="verticalScroll">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l-GR" sz="1400" b="1">
              <a:solidFill>
                <a:sysClr val="windowText" lastClr="000000"/>
              </a:solidFill>
            </a:rPr>
            <a:t>ΣΤΗΝ</a:t>
          </a:r>
          <a:r>
            <a:rPr lang="el-GR" sz="1400" b="1" baseline="0">
              <a:solidFill>
                <a:sysClr val="windowText" lastClr="000000"/>
              </a:solidFill>
            </a:rPr>
            <a:t> ΕΠΙΛΟΓΗ ΓΡΑΨΕ ΚΑΘΕΤΑ </a:t>
          </a:r>
        </a:p>
        <a:p>
          <a:pPr algn="ctr"/>
          <a:r>
            <a:rPr lang="el-GR" sz="1400" b="1" baseline="0">
              <a:solidFill>
                <a:sysClr val="windowText" lastClr="000000"/>
              </a:solidFill>
            </a:rPr>
            <a:t>11  ΑΡΙΘΜΟΥΣ ΑΝ ΑΛΛΑΞΕΤΕ (ΑΝΑΚΑΤΕΨΕΤΕ) ΤΗΝ ΣΕΙΡΑ ΤΩΝ ΑΡΙΘΜΩΝ  ΠΕΡΝΕΤΕ  ΔΙΑΦΟΡΕΤΙΚΗ  ΑΝΑΠΤΥΞΗ</a:t>
          </a:r>
          <a:endParaRPr lang="el-GR" sz="14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819150</xdr:colOff>
      <xdr:row>1</xdr:row>
      <xdr:rowOff>66675</xdr:rowOff>
    </xdr:from>
    <xdr:to>
      <xdr:col>16</xdr:col>
      <xdr:colOff>342900</xdr:colOff>
      <xdr:row>9</xdr:row>
      <xdr:rowOff>171450</xdr:rowOff>
    </xdr:to>
    <xdr:sp macro="" textlink="">
      <xdr:nvSpPr>
        <xdr:cNvPr id="2" name="1 - TextBox"/>
        <xdr:cNvSpPr txBox="1"/>
      </xdr:nvSpPr>
      <xdr:spPr>
        <a:xfrm>
          <a:off x="2600325" y="257175"/>
          <a:ext cx="6172200" cy="1628775"/>
        </a:xfrm>
        <a:prstGeom prst="rect">
          <a:avLst/>
        </a:prstGeom>
        <a:solidFill>
          <a:schemeClr val="bg1"/>
        </a:solidFill>
        <a:ln w="9525" cmpd="thinThick">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l-GR" sz="2000" b="1" baseline="0">
              <a:solidFill>
                <a:schemeClr val="tx1"/>
              </a:solidFill>
            </a:rPr>
            <a:t>ΛΟΤΤΟ ΣΥΣΤΗΜΑ  11  ΑΡΙΘΜΩΝ</a:t>
          </a:r>
        </a:p>
        <a:p>
          <a:pPr algn="ctr"/>
          <a:r>
            <a:rPr lang="el-GR" sz="1400" b="1" baseline="0">
              <a:solidFill>
                <a:schemeClr val="tx1"/>
              </a:solidFill>
            </a:rPr>
            <a:t>ΑΡΙΘΜΟΙ   </a:t>
          </a:r>
          <a:r>
            <a:rPr lang="en-US" sz="1400" b="1" baseline="0">
              <a:solidFill>
                <a:schemeClr val="tx1"/>
              </a:solidFill>
            </a:rPr>
            <a:t>11</a:t>
          </a:r>
          <a:r>
            <a:rPr lang="el-GR" sz="1400" b="1" baseline="0">
              <a:solidFill>
                <a:schemeClr val="tx1"/>
              </a:solidFill>
            </a:rPr>
            <a:t>   ΣΤΗΛΕΣ  5 </a:t>
          </a:r>
        </a:p>
        <a:p>
          <a:pPr algn="ctr"/>
          <a:r>
            <a:rPr lang="el-GR" sz="1400" b="1" baseline="0">
              <a:solidFill>
                <a:schemeClr val="tx1"/>
              </a:solidFill>
            </a:rPr>
            <a:t>ΑΠΟΔΟΣΗ  </a:t>
          </a:r>
        </a:p>
        <a:p>
          <a:pPr algn="ctr"/>
          <a:r>
            <a:rPr lang="el-GR" sz="1400" b="1" baseline="0">
              <a:solidFill>
                <a:schemeClr val="tx1"/>
              </a:solidFill>
            </a:rPr>
            <a:t>Με 6 Επιτυχίες    100%  1 - 3   4άρι-α  Ποσοστά  για  1 - 2 5άρια   32%</a:t>
          </a:r>
        </a:p>
        <a:p>
          <a:pPr algn="ctr"/>
          <a:r>
            <a:rPr lang="el-GR" sz="1400" b="1" baseline="0">
              <a:solidFill>
                <a:schemeClr val="tx1"/>
              </a:solidFill>
            </a:rPr>
            <a:t>Ποσοστά  για  6άρι  1%</a:t>
          </a:r>
        </a:p>
        <a:p>
          <a:pPr algn="ctr"/>
          <a:r>
            <a:rPr lang="el-GR" sz="1400" b="1" baseline="0">
              <a:solidFill>
                <a:schemeClr val="tx1"/>
              </a:solidFill>
            </a:rPr>
            <a:t>Με 5 Επιτυχίες   Ποσοστά για 5άρι  6%  Ποσοστά για  1 - 3   4άρια 69%   </a:t>
          </a:r>
        </a:p>
        <a:p>
          <a:pPr algn="ctr"/>
          <a:endParaRPr lang="el-GR" sz="1400" b="1" baseline="0">
            <a:solidFill>
              <a:srgbClr val="FFFF00"/>
            </a:solidFill>
          </a:endParaRPr>
        </a:p>
      </xdr:txBody>
    </xdr:sp>
    <xdr:clientData/>
  </xdr:twoCellAnchor>
  <xdr:twoCellAnchor>
    <xdr:from>
      <xdr:col>4</xdr:col>
      <xdr:colOff>9525</xdr:colOff>
      <xdr:row>12</xdr:row>
      <xdr:rowOff>28575</xdr:rowOff>
    </xdr:from>
    <xdr:to>
      <xdr:col>16</xdr:col>
      <xdr:colOff>342900</xdr:colOff>
      <xdr:row>19</xdr:row>
      <xdr:rowOff>133350</xdr:rowOff>
    </xdr:to>
    <xdr:sp macro="" textlink="">
      <xdr:nvSpPr>
        <xdr:cNvPr id="11" name="12 - TextBox"/>
        <xdr:cNvSpPr txBox="1"/>
      </xdr:nvSpPr>
      <xdr:spPr>
        <a:xfrm>
          <a:off x="2619375" y="2314575"/>
          <a:ext cx="6153150" cy="1438275"/>
        </a:xfrm>
        <a:prstGeom prst="rect">
          <a:avLst/>
        </a:prstGeom>
        <a:solidFill>
          <a:schemeClr val="bg1"/>
        </a:solidFill>
        <a:ln w="9525" cmpd="sng">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l-GR" sz="1400" b="1">
              <a:solidFill>
                <a:sysClr val="windowText" lastClr="000000"/>
              </a:solidFill>
            </a:rPr>
            <a:t>ΟΔΗΓΙΕΣ</a:t>
          </a:r>
        </a:p>
        <a:p>
          <a:r>
            <a:rPr lang="el-GR" sz="1400" b="1">
              <a:solidFill>
                <a:sysClr val="windowText" lastClr="000000"/>
              </a:solidFill>
            </a:rPr>
            <a:t>1)Γράψε</a:t>
          </a:r>
          <a:r>
            <a:rPr lang="el-GR" sz="1400" b="1" baseline="0">
              <a:solidFill>
                <a:sysClr val="windowText" lastClr="000000"/>
              </a:solidFill>
            </a:rPr>
            <a:t> Κάθετα τους Αριθμούς  της  Επιλογής σας </a:t>
          </a:r>
          <a:r>
            <a:rPr lang="en-US" sz="1400" b="1" baseline="0">
              <a:solidFill>
                <a:sysClr val="windowText" lastClr="000000"/>
              </a:solidFill>
            </a:rPr>
            <a:t>  </a:t>
          </a:r>
          <a:r>
            <a:rPr lang="el-GR" sz="1400" b="1" baseline="0">
              <a:solidFill>
                <a:sysClr val="windowText" lastClr="000000"/>
              </a:solidFill>
            </a:rPr>
            <a:t>Ανακατεμένους  η  με Σειρά</a:t>
          </a:r>
        </a:p>
        <a:p>
          <a:r>
            <a:rPr lang="el-GR" sz="1400" b="1" baseline="0">
              <a:solidFill>
                <a:sysClr val="windowText" lastClr="000000"/>
              </a:solidFill>
            </a:rPr>
            <a:t>2)Αντιγράψτε  Κάθε  Αριθμό  Οριζόντια μόνο στα Λευκά  Τετράγωνα </a:t>
          </a:r>
        </a:p>
        <a:p>
          <a:r>
            <a:rPr lang="el-GR" sz="1400" b="1" baseline="0">
              <a:solidFill>
                <a:sysClr val="windowText" lastClr="000000"/>
              </a:solidFill>
            </a:rPr>
            <a:t>3)Κάθε  Κάθετη Στήλη  ειναι  &amp;  μια  6άδα </a:t>
          </a:r>
        </a:p>
        <a:p>
          <a:r>
            <a:rPr lang="el-GR" sz="1400" b="1" baseline="0">
              <a:solidFill>
                <a:sysClr val="windowText" lastClr="000000"/>
              </a:solidFill>
            </a:rPr>
            <a:t>4)Ανακατέψτε τους Αριθμούς της Επιλογής σας  &amp; θα  Εχετε  </a:t>
          </a:r>
        </a:p>
        <a:p>
          <a:r>
            <a:rPr lang="el-GR" sz="1400" b="1" baseline="0">
              <a:solidFill>
                <a:sysClr val="windowText" lastClr="000000"/>
              </a:solidFill>
            </a:rPr>
            <a:t>    Διαφορετικές    6άδες</a:t>
          </a:r>
          <a:endParaRPr lang="el-GR" sz="1400" b="1">
            <a:solidFill>
              <a:sysClr val="windowText" lastClr="000000"/>
            </a:solidFill>
          </a:endParaRPr>
        </a:p>
      </xdr:txBody>
    </xdr:sp>
    <xdr:clientData/>
  </xdr:twoCellAnchor>
  <xdr:twoCellAnchor>
    <xdr:from>
      <xdr:col>4</xdr:col>
      <xdr:colOff>247650</xdr:colOff>
      <xdr:row>36</xdr:row>
      <xdr:rowOff>28575</xdr:rowOff>
    </xdr:from>
    <xdr:to>
      <xdr:col>16</xdr:col>
      <xdr:colOff>276225</xdr:colOff>
      <xdr:row>45</xdr:row>
      <xdr:rowOff>133350</xdr:rowOff>
    </xdr:to>
    <xdr:sp macro="" textlink="">
      <xdr:nvSpPr>
        <xdr:cNvPr id="13" name="TextBox 12"/>
        <xdr:cNvSpPr txBox="1"/>
      </xdr:nvSpPr>
      <xdr:spPr>
        <a:xfrm>
          <a:off x="2857500" y="7019925"/>
          <a:ext cx="5848350" cy="18192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l-GR" sz="1800" b="1">
              <a:solidFill>
                <a:sysClr val="windowText" lastClr="000000"/>
              </a:solidFill>
            </a:rPr>
            <a:t>ΛΟΤΤΟ</a:t>
          </a:r>
        </a:p>
        <a:p>
          <a:r>
            <a:rPr lang="en-US" sz="1400" b="1">
              <a:solidFill>
                <a:sysClr val="windowText" lastClr="000000"/>
              </a:solidFill>
            </a:rPr>
            <a:t>O</a:t>
          </a:r>
          <a:r>
            <a:rPr lang="el-GR" sz="1400" b="1">
              <a:solidFill>
                <a:sysClr val="windowText" lastClr="000000"/>
              </a:solidFill>
            </a:rPr>
            <a:t>ποιο</a:t>
          </a:r>
          <a:r>
            <a:rPr lang="el-GR" sz="1400" b="1" baseline="0">
              <a:solidFill>
                <a:sysClr val="windowText" lastClr="000000"/>
              </a:solidFill>
            </a:rPr>
            <a:t>  Σύστημα  απο τη  Λίστα  η Εκτός Λίστας  σας  Ενδιαφέρει  σας  το  Αναπτύσουμε   οπως το Σύστημα  των  11 Αριθμων.  </a:t>
          </a:r>
          <a:endParaRPr lang="el-GR" sz="1400" baseline="0">
            <a:solidFill>
              <a:sysClr val="windowText" lastClr="000000"/>
            </a:solidFill>
          </a:endParaRPr>
        </a:p>
        <a:p>
          <a:r>
            <a:rPr lang="el-GR" sz="1400" b="1" baseline="0">
              <a:solidFill>
                <a:sysClr val="windowText" lastClr="000000"/>
              </a:solidFill>
              <a:effectLst/>
              <a:latin typeface="+mn-lt"/>
              <a:ea typeface="+mn-ea"/>
              <a:cs typeface="+mn-cs"/>
            </a:rPr>
            <a:t>Αλλάζοντας  Διάταξη  της Εισαγωγής Αριθμών   Δημιουργούνται  Διαφορετικοί  Συνδιασμοί  Πάντα  με  την  ιδια  Εγγύηση  Απόδοσης  </a:t>
          </a:r>
        </a:p>
        <a:p>
          <a:pPr algn="ctr"/>
          <a:r>
            <a:rPr lang="el-GR" sz="1400" b="1" baseline="0">
              <a:solidFill>
                <a:sysClr val="windowText" lastClr="000000"/>
              </a:solidFill>
              <a:effectLst/>
              <a:latin typeface="+mn-lt"/>
              <a:ea typeface="+mn-ea"/>
              <a:cs typeface="+mn-cs"/>
            </a:rPr>
            <a:t>Για Απορίες</a:t>
          </a:r>
        </a:p>
        <a:p>
          <a:pPr algn="ctr"/>
          <a:r>
            <a:rPr lang="en-US" sz="1400" b="1" baseline="0">
              <a:solidFill>
                <a:sysClr val="windowText" lastClr="000000"/>
              </a:solidFill>
              <a:effectLst/>
              <a:latin typeface="+mn-lt"/>
              <a:ea typeface="+mn-ea"/>
              <a:cs typeface="+mn-cs"/>
            </a:rPr>
            <a:t>T</a:t>
          </a:r>
          <a:r>
            <a:rPr lang="el-GR" sz="1400" b="1" baseline="0">
              <a:solidFill>
                <a:sysClr val="windowText" lastClr="000000"/>
              </a:solidFill>
              <a:effectLst/>
              <a:latin typeface="+mn-lt"/>
              <a:ea typeface="+mn-ea"/>
              <a:cs typeface="+mn-cs"/>
            </a:rPr>
            <a:t>ηλ   6944 701 404   </a:t>
          </a:r>
          <a:r>
            <a:rPr lang="en-US" sz="1400" b="1" baseline="0">
              <a:solidFill>
                <a:sysClr val="windowText" lastClr="000000"/>
              </a:solidFill>
              <a:effectLst/>
              <a:latin typeface="+mn-lt"/>
              <a:ea typeface="+mn-ea"/>
              <a:cs typeface="+mn-cs"/>
            </a:rPr>
            <a:t>email     kyr@kyr.gr</a:t>
          </a:r>
          <a:endParaRPr lang="el-GR" sz="1600" baseline="0">
            <a:solidFill>
              <a:sysClr val="windowText" lastClr="000000"/>
            </a:solidFill>
          </a:endParaRPr>
        </a:p>
        <a:p>
          <a:endParaRPr lang="el-GR" sz="1200">
            <a:solidFill>
              <a:sysClr val="windowText" lastClr="000000"/>
            </a:solidFill>
          </a:endParaRPr>
        </a:p>
      </xdr:txBody>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36"/>
  <sheetViews>
    <sheetView zoomScale="85" zoomScaleNormal="85" workbookViewId="0">
      <pane ySplit="15" topLeftCell="A16" activePane="bottomLeft" state="frozen"/>
      <selection pane="bottomLeft" activeCell="J515" sqref="J515"/>
    </sheetView>
  </sheetViews>
  <sheetFormatPr defaultRowHeight="15.75" x14ac:dyDescent="0.25"/>
  <cols>
    <col min="1" max="1" width="2.375" style="2" customWidth="1"/>
    <col min="2" max="2" width="9" style="36"/>
    <col min="3" max="3" width="7.125" style="2" customWidth="1"/>
    <col min="4" max="4" width="31.375" style="2" customWidth="1"/>
    <col min="5" max="5" width="21.5" style="2" customWidth="1"/>
    <col min="6" max="6" width="15.625" style="2" customWidth="1"/>
    <col min="7" max="7" width="17.5" style="2" customWidth="1"/>
    <col min="8" max="8" width="34.25" style="2" bestFit="1" customWidth="1"/>
    <col min="9" max="9" width="4.875" style="2" customWidth="1"/>
    <col min="10" max="10" width="9" style="2"/>
    <col min="11" max="11" width="9" style="3"/>
    <col min="12" max="12" width="26.5" style="3" bestFit="1" customWidth="1"/>
    <col min="13" max="13" width="14.75" style="3" customWidth="1"/>
    <col min="14" max="14" width="19.625" style="3" customWidth="1"/>
    <col min="15" max="15" width="14.75" style="3" customWidth="1"/>
    <col min="16" max="16384" width="9" style="2"/>
  </cols>
  <sheetData>
    <row r="1" spans="1:9" x14ac:dyDescent="0.25">
      <c r="A1" s="93"/>
      <c r="B1" s="94"/>
      <c r="C1" s="94"/>
      <c r="D1" s="94"/>
      <c r="E1" s="94"/>
      <c r="F1" s="94"/>
      <c r="G1" s="94"/>
      <c r="H1" s="94"/>
      <c r="I1" s="94"/>
    </row>
    <row r="2" spans="1:9" x14ac:dyDescent="0.25">
      <c r="A2" s="94"/>
      <c r="B2" s="94"/>
      <c r="C2" s="94"/>
      <c r="D2" s="94"/>
      <c r="E2" s="94"/>
      <c r="F2" s="94"/>
      <c r="G2" s="94"/>
      <c r="H2" s="94"/>
      <c r="I2" s="94"/>
    </row>
    <row r="3" spans="1:9" x14ac:dyDescent="0.25">
      <c r="A3" s="94"/>
      <c r="B3" s="94"/>
      <c r="C3" s="94"/>
      <c r="D3" s="94"/>
      <c r="E3" s="94"/>
      <c r="F3" s="94"/>
      <c r="G3" s="94"/>
      <c r="H3" s="94"/>
      <c r="I3" s="94"/>
    </row>
    <row r="4" spans="1:9" x14ac:dyDescent="0.25">
      <c r="A4" s="94"/>
      <c r="B4" s="94"/>
      <c r="C4" s="94"/>
      <c r="D4" s="94"/>
      <c r="E4" s="94"/>
      <c r="F4" s="94"/>
      <c r="G4" s="94"/>
      <c r="H4" s="94"/>
      <c r="I4" s="94"/>
    </row>
    <row r="5" spans="1:9" x14ac:dyDescent="0.25">
      <c r="A5" s="94"/>
      <c r="B5" s="94"/>
      <c r="C5" s="94"/>
      <c r="D5" s="94"/>
      <c r="E5" s="94"/>
      <c r="F5" s="94"/>
      <c r="G5" s="94"/>
      <c r="H5" s="94"/>
      <c r="I5" s="94"/>
    </row>
    <row r="6" spans="1:9" x14ac:dyDescent="0.25">
      <c r="A6" s="94"/>
      <c r="B6" s="94"/>
      <c r="C6" s="94"/>
      <c r="D6" s="94"/>
      <c r="E6" s="94"/>
      <c r="F6" s="94"/>
      <c r="G6" s="94"/>
      <c r="H6" s="94"/>
      <c r="I6" s="94"/>
    </row>
    <row r="7" spans="1:9" x14ac:dyDescent="0.25">
      <c r="A7" s="94"/>
      <c r="B7" s="94"/>
      <c r="C7" s="94"/>
      <c r="D7" s="94"/>
      <c r="E7" s="94"/>
      <c r="F7" s="94"/>
      <c r="G7" s="94"/>
      <c r="H7" s="94"/>
      <c r="I7" s="94"/>
    </row>
    <row r="8" spans="1:9" x14ac:dyDescent="0.25">
      <c r="A8" s="94"/>
      <c r="B8" s="94"/>
      <c r="C8" s="94"/>
      <c r="D8" s="94"/>
      <c r="E8" s="94"/>
      <c r="F8" s="94"/>
      <c r="G8" s="94"/>
      <c r="H8" s="94"/>
      <c r="I8" s="94"/>
    </row>
    <row r="9" spans="1:9" x14ac:dyDescent="0.25">
      <c r="A9" s="94"/>
      <c r="B9" s="94"/>
      <c r="C9" s="94"/>
      <c r="D9" s="94"/>
      <c r="E9" s="94"/>
      <c r="F9" s="94"/>
      <c r="G9" s="94"/>
      <c r="H9" s="94"/>
      <c r="I9" s="94"/>
    </row>
    <row r="10" spans="1:9" x14ac:dyDescent="0.25">
      <c r="A10" s="94"/>
      <c r="B10" s="94"/>
      <c r="C10" s="94"/>
      <c r="D10" s="94"/>
      <c r="E10" s="94"/>
      <c r="F10" s="94"/>
      <c r="G10" s="94"/>
      <c r="H10" s="94"/>
      <c r="I10" s="94"/>
    </row>
    <row r="11" spans="1:9" x14ac:dyDescent="0.25">
      <c r="A11" s="94"/>
      <c r="B11" s="94"/>
      <c r="C11" s="94"/>
      <c r="D11" s="94"/>
      <c r="E11" s="94"/>
      <c r="F11" s="94"/>
      <c r="G11" s="94"/>
      <c r="H11" s="94"/>
      <c r="I11" s="94"/>
    </row>
    <row r="12" spans="1:9" x14ac:dyDescent="0.25">
      <c r="A12" s="94"/>
      <c r="B12" s="94"/>
      <c r="C12" s="94"/>
      <c r="D12" s="94"/>
      <c r="E12" s="94"/>
      <c r="F12" s="94"/>
      <c r="G12" s="94"/>
      <c r="H12" s="94"/>
      <c r="I12" s="94"/>
    </row>
    <row r="13" spans="1:9" ht="15" customHeight="1" x14ac:dyDescent="0.25">
      <c r="A13" s="94"/>
      <c r="B13" s="94"/>
      <c r="C13" s="94"/>
      <c r="D13" s="94"/>
      <c r="E13" s="94"/>
      <c r="F13" s="94"/>
      <c r="G13" s="94"/>
      <c r="H13" s="94"/>
      <c r="I13" s="94"/>
    </row>
    <row r="14" spans="1:9" x14ac:dyDescent="0.25">
      <c r="A14" s="94"/>
      <c r="B14" s="94"/>
      <c r="C14" s="94"/>
      <c r="D14" s="94"/>
      <c r="E14" s="94"/>
      <c r="F14" s="94"/>
      <c r="G14" s="94"/>
      <c r="H14" s="94"/>
      <c r="I14" s="94"/>
    </row>
    <row r="15" spans="1:9" x14ac:dyDescent="0.25">
      <c r="A15" s="94"/>
      <c r="B15" s="94"/>
      <c r="C15" s="94"/>
      <c r="D15" s="94"/>
      <c r="E15" s="94"/>
      <c r="F15" s="94"/>
      <c r="G15" s="94"/>
      <c r="H15" s="94"/>
      <c r="I15" s="94"/>
    </row>
    <row r="16" spans="1:9" x14ac:dyDescent="0.25">
      <c r="A16" s="1"/>
      <c r="B16" s="33"/>
      <c r="C16" s="1"/>
      <c r="D16" s="1"/>
      <c r="E16" s="1"/>
      <c r="F16" s="1"/>
      <c r="G16" s="1"/>
      <c r="H16" s="1"/>
      <c r="I16" s="1"/>
    </row>
    <row r="17" spans="1:9" ht="18.75" x14ac:dyDescent="0.3">
      <c r="A17" s="1"/>
      <c r="B17" s="33"/>
      <c r="C17" s="1"/>
      <c r="D17" s="1"/>
      <c r="E17" s="1"/>
      <c r="F17" s="1"/>
      <c r="G17" s="1"/>
      <c r="H17" s="1"/>
      <c r="I17" s="12">
        <v>1</v>
      </c>
    </row>
    <row r="18" spans="1:9" x14ac:dyDescent="0.25">
      <c r="A18" s="1"/>
      <c r="B18" s="33"/>
      <c r="C18" s="1"/>
      <c r="D18" s="1"/>
      <c r="E18" s="1"/>
      <c r="F18" s="1"/>
      <c r="G18" s="1"/>
      <c r="H18" s="1"/>
      <c r="I18" s="1"/>
    </row>
    <row r="19" spans="1:9" x14ac:dyDescent="0.25">
      <c r="A19" s="1"/>
      <c r="B19" s="33"/>
      <c r="C19" s="1"/>
      <c r="D19" s="1"/>
      <c r="E19" s="1"/>
      <c r="F19" s="1"/>
      <c r="G19" s="1"/>
      <c r="H19" s="1"/>
      <c r="I19" s="1"/>
    </row>
    <row r="20" spans="1:9" x14ac:dyDescent="0.25">
      <c r="A20" s="1"/>
      <c r="B20" s="33"/>
      <c r="C20" s="1"/>
      <c r="D20" s="1"/>
      <c r="E20" s="1"/>
      <c r="F20" s="1"/>
      <c r="G20" s="1"/>
      <c r="H20" s="1"/>
      <c r="I20" s="1"/>
    </row>
    <row r="21" spans="1:9" x14ac:dyDescent="0.25">
      <c r="A21" s="1"/>
      <c r="B21" s="33"/>
      <c r="C21" s="1"/>
      <c r="D21" s="1"/>
      <c r="E21" s="1"/>
      <c r="F21" s="1"/>
      <c r="G21" s="1"/>
      <c r="H21" s="1"/>
      <c r="I21" s="1"/>
    </row>
    <row r="22" spans="1:9" x14ac:dyDescent="0.25">
      <c r="A22" s="1"/>
      <c r="B22" s="33"/>
      <c r="C22" s="1"/>
      <c r="D22" s="1"/>
      <c r="E22" s="1"/>
      <c r="F22" s="1"/>
      <c r="G22" s="1"/>
      <c r="H22" s="1"/>
      <c r="I22" s="1"/>
    </row>
    <row r="23" spans="1:9" x14ac:dyDescent="0.25">
      <c r="A23" s="1"/>
      <c r="B23" s="33"/>
      <c r="C23" s="1"/>
      <c r="D23" s="1"/>
      <c r="E23" s="1"/>
      <c r="F23" s="1"/>
      <c r="G23" s="1"/>
      <c r="H23" s="1"/>
      <c r="I23" s="1"/>
    </row>
    <row r="24" spans="1:9" x14ac:dyDescent="0.25">
      <c r="A24" s="1"/>
      <c r="B24" s="33"/>
      <c r="C24" s="1"/>
      <c r="D24" s="1"/>
      <c r="E24" s="1"/>
      <c r="F24" s="1"/>
      <c r="G24" s="1"/>
      <c r="H24" s="1"/>
      <c r="I24" s="1"/>
    </row>
    <row r="25" spans="1:9" x14ac:dyDescent="0.25">
      <c r="A25" s="1"/>
      <c r="B25" s="33"/>
      <c r="C25" s="1"/>
      <c r="D25" s="1"/>
      <c r="E25" s="1"/>
      <c r="F25" s="1"/>
      <c r="G25" s="1"/>
      <c r="H25" s="1"/>
      <c r="I25" s="1"/>
    </row>
    <row r="26" spans="1:9" ht="18.75" x14ac:dyDescent="0.3">
      <c r="A26" s="1"/>
      <c r="B26" s="28" t="s">
        <v>0</v>
      </c>
      <c r="C26" s="4" t="s">
        <v>0</v>
      </c>
      <c r="D26" s="5" t="s">
        <v>1</v>
      </c>
      <c r="E26" s="4" t="s">
        <v>2</v>
      </c>
      <c r="F26" s="4" t="s">
        <v>3</v>
      </c>
      <c r="G26" s="4" t="s">
        <v>4</v>
      </c>
      <c r="H26" s="6" t="s">
        <v>5</v>
      </c>
      <c r="I26" s="12">
        <v>1</v>
      </c>
    </row>
    <row r="27" spans="1:9" ht="21" x14ac:dyDescent="0.35">
      <c r="A27" s="1"/>
      <c r="B27" s="14">
        <v>1</v>
      </c>
      <c r="C27" s="8" t="s">
        <v>6</v>
      </c>
      <c r="D27" s="8" t="s">
        <v>405</v>
      </c>
      <c r="E27" s="9" t="s">
        <v>7</v>
      </c>
      <c r="F27" s="10">
        <v>8</v>
      </c>
      <c r="G27" s="11">
        <v>4</v>
      </c>
      <c r="H27" s="84" t="s">
        <v>379</v>
      </c>
      <c r="I27" s="12"/>
    </row>
    <row r="28" spans="1:9" ht="21" x14ac:dyDescent="0.35">
      <c r="A28" s="1"/>
      <c r="B28" s="14">
        <f t="shared" ref="B28:B49" si="0">B27+1</f>
        <v>2</v>
      </c>
      <c r="C28" s="8" t="s">
        <v>8</v>
      </c>
      <c r="D28" s="8" t="s">
        <v>406</v>
      </c>
      <c r="E28" s="9" t="s">
        <v>7</v>
      </c>
      <c r="F28" s="10">
        <v>9</v>
      </c>
      <c r="G28" s="11">
        <v>7</v>
      </c>
      <c r="H28" s="83" t="s">
        <v>379</v>
      </c>
      <c r="I28" s="1"/>
    </row>
    <row r="29" spans="1:9" ht="21" x14ac:dyDescent="0.35">
      <c r="A29" s="1"/>
      <c r="B29" s="14">
        <f t="shared" si="0"/>
        <v>3</v>
      </c>
      <c r="C29" s="8" t="s">
        <v>9</v>
      </c>
      <c r="D29" s="8" t="s">
        <v>405</v>
      </c>
      <c r="E29" s="9" t="s">
        <v>7</v>
      </c>
      <c r="F29" s="10">
        <v>10</v>
      </c>
      <c r="G29" s="11">
        <v>14</v>
      </c>
      <c r="H29" s="84" t="s">
        <v>379</v>
      </c>
      <c r="I29" s="1"/>
    </row>
    <row r="30" spans="1:9" ht="21" x14ac:dyDescent="0.35">
      <c r="A30" s="1"/>
      <c r="B30" s="14">
        <f t="shared" si="0"/>
        <v>4</v>
      </c>
      <c r="C30" s="8" t="s">
        <v>10</v>
      </c>
      <c r="D30" s="8" t="s">
        <v>406</v>
      </c>
      <c r="E30" s="9" t="s">
        <v>7</v>
      </c>
      <c r="F30" s="10">
        <v>11</v>
      </c>
      <c r="G30" s="11">
        <v>22</v>
      </c>
      <c r="H30" s="83" t="s">
        <v>379</v>
      </c>
      <c r="I30" s="1"/>
    </row>
    <row r="31" spans="1:9" ht="21" x14ac:dyDescent="0.35">
      <c r="A31" s="1"/>
      <c r="B31" s="14">
        <f t="shared" si="0"/>
        <v>5</v>
      </c>
      <c r="C31" s="8" t="s">
        <v>11</v>
      </c>
      <c r="D31" s="8" t="s">
        <v>405</v>
      </c>
      <c r="E31" s="9" t="s">
        <v>7</v>
      </c>
      <c r="F31" s="10">
        <v>12</v>
      </c>
      <c r="G31" s="11">
        <v>38</v>
      </c>
      <c r="H31" s="84" t="s">
        <v>379</v>
      </c>
      <c r="I31" s="1"/>
    </row>
    <row r="32" spans="1:9" ht="21" x14ac:dyDescent="0.35">
      <c r="A32" s="1"/>
      <c r="B32" s="14">
        <f t="shared" si="0"/>
        <v>6</v>
      </c>
      <c r="C32" s="8" t="s">
        <v>12</v>
      </c>
      <c r="D32" s="8" t="s">
        <v>406</v>
      </c>
      <c r="E32" s="9" t="s">
        <v>7</v>
      </c>
      <c r="F32" s="10">
        <v>13</v>
      </c>
      <c r="G32" s="11">
        <v>62</v>
      </c>
      <c r="H32" s="83" t="s">
        <v>379</v>
      </c>
      <c r="I32" s="1"/>
    </row>
    <row r="33" spans="1:9" ht="21" x14ac:dyDescent="0.35">
      <c r="A33" s="1"/>
      <c r="B33" s="14">
        <f t="shared" si="0"/>
        <v>7</v>
      </c>
      <c r="C33" s="8" t="s">
        <v>13</v>
      </c>
      <c r="D33" s="8" t="s">
        <v>405</v>
      </c>
      <c r="E33" s="9" t="s">
        <v>7</v>
      </c>
      <c r="F33" s="10">
        <v>14</v>
      </c>
      <c r="G33" s="11">
        <v>99</v>
      </c>
      <c r="H33" s="84" t="s">
        <v>379</v>
      </c>
      <c r="I33" s="1"/>
    </row>
    <row r="34" spans="1:9" ht="21" x14ac:dyDescent="0.35">
      <c r="A34" s="1"/>
      <c r="B34" s="14">
        <f t="shared" si="0"/>
        <v>8</v>
      </c>
      <c r="C34" s="8" t="s">
        <v>14</v>
      </c>
      <c r="D34" s="8" t="s">
        <v>406</v>
      </c>
      <c r="E34" s="9" t="s">
        <v>7</v>
      </c>
      <c r="F34" s="10">
        <v>15</v>
      </c>
      <c r="G34" s="11">
        <v>144</v>
      </c>
      <c r="H34" s="83" t="s">
        <v>379</v>
      </c>
      <c r="I34" s="1"/>
    </row>
    <row r="35" spans="1:9" ht="21" x14ac:dyDescent="0.35">
      <c r="A35" s="1"/>
      <c r="B35" s="14">
        <f t="shared" si="0"/>
        <v>9</v>
      </c>
      <c r="C35" s="8" t="s">
        <v>15</v>
      </c>
      <c r="D35" s="8" t="s">
        <v>405</v>
      </c>
      <c r="E35" s="9" t="s">
        <v>7</v>
      </c>
      <c r="F35" s="10">
        <v>16</v>
      </c>
      <c r="G35" s="11">
        <v>226</v>
      </c>
      <c r="H35" s="84" t="s">
        <v>379</v>
      </c>
      <c r="I35" s="1"/>
    </row>
    <row r="36" spans="1:9" ht="21" x14ac:dyDescent="0.35">
      <c r="A36" s="1"/>
      <c r="B36" s="14">
        <f t="shared" si="0"/>
        <v>10</v>
      </c>
      <c r="C36" s="8" t="s">
        <v>16</v>
      </c>
      <c r="D36" s="8" t="s">
        <v>406</v>
      </c>
      <c r="E36" s="9" t="s">
        <v>7</v>
      </c>
      <c r="F36" s="10">
        <v>17</v>
      </c>
      <c r="G36" s="11">
        <v>336</v>
      </c>
      <c r="H36" s="83" t="s">
        <v>379</v>
      </c>
      <c r="I36" s="1"/>
    </row>
    <row r="37" spans="1:9" ht="21" x14ac:dyDescent="0.35">
      <c r="A37" s="1"/>
      <c r="B37" s="14">
        <f t="shared" si="0"/>
        <v>11</v>
      </c>
      <c r="C37" s="8" t="s">
        <v>17</v>
      </c>
      <c r="D37" s="8" t="s">
        <v>405</v>
      </c>
      <c r="E37" s="9" t="s">
        <v>7</v>
      </c>
      <c r="F37" s="10">
        <v>18</v>
      </c>
      <c r="G37" s="11">
        <v>487</v>
      </c>
      <c r="H37" s="84" t="s">
        <v>379</v>
      </c>
      <c r="I37" s="1"/>
    </row>
    <row r="38" spans="1:9" ht="21" x14ac:dyDescent="0.35">
      <c r="A38" s="1"/>
      <c r="B38" s="14">
        <f t="shared" si="0"/>
        <v>12</v>
      </c>
      <c r="C38" s="8" t="s">
        <v>18</v>
      </c>
      <c r="D38" s="8" t="s">
        <v>406</v>
      </c>
      <c r="E38" s="9" t="s">
        <v>7</v>
      </c>
      <c r="F38" s="10">
        <v>19</v>
      </c>
      <c r="G38" s="11">
        <v>679</v>
      </c>
      <c r="H38" s="83" t="s">
        <v>379</v>
      </c>
      <c r="I38" s="1"/>
    </row>
    <row r="39" spans="1:9" ht="21" x14ac:dyDescent="0.35">
      <c r="A39" s="1"/>
      <c r="B39" s="14">
        <f t="shared" si="0"/>
        <v>13</v>
      </c>
      <c r="C39" s="8" t="s">
        <v>19</v>
      </c>
      <c r="D39" s="8" t="s">
        <v>405</v>
      </c>
      <c r="E39" s="9" t="s">
        <v>7</v>
      </c>
      <c r="F39" s="10">
        <v>20</v>
      </c>
      <c r="G39" s="11">
        <v>848</v>
      </c>
      <c r="H39" s="84" t="s">
        <v>379</v>
      </c>
      <c r="I39" s="1"/>
    </row>
    <row r="40" spans="1:9" ht="21" x14ac:dyDescent="0.35">
      <c r="A40" s="1"/>
      <c r="B40" s="14">
        <f t="shared" si="0"/>
        <v>14</v>
      </c>
      <c r="C40" s="8" t="s">
        <v>20</v>
      </c>
      <c r="D40" s="8" t="s">
        <v>406</v>
      </c>
      <c r="E40" s="9" t="s">
        <v>7</v>
      </c>
      <c r="F40" s="10">
        <v>21</v>
      </c>
      <c r="G40" s="11">
        <v>1127</v>
      </c>
      <c r="H40" s="83" t="s">
        <v>379</v>
      </c>
      <c r="I40" s="1"/>
    </row>
    <row r="41" spans="1:9" ht="21" x14ac:dyDescent="0.35">
      <c r="A41" s="1"/>
      <c r="B41" s="14">
        <f t="shared" si="0"/>
        <v>15</v>
      </c>
      <c r="C41" s="8" t="s">
        <v>21</v>
      </c>
      <c r="D41" s="8" t="s">
        <v>405</v>
      </c>
      <c r="E41" s="9" t="s">
        <v>7</v>
      </c>
      <c r="F41" s="10">
        <v>22</v>
      </c>
      <c r="G41" s="11">
        <v>1490</v>
      </c>
      <c r="H41" s="84" t="s">
        <v>379</v>
      </c>
      <c r="I41" s="1"/>
    </row>
    <row r="42" spans="1:9" ht="21" x14ac:dyDescent="0.35">
      <c r="A42" s="1"/>
      <c r="B42" s="14">
        <f t="shared" si="0"/>
        <v>16</v>
      </c>
      <c r="C42" s="8" t="s">
        <v>22</v>
      </c>
      <c r="D42" s="8" t="s">
        <v>406</v>
      </c>
      <c r="E42" s="9" t="s">
        <v>7</v>
      </c>
      <c r="F42" s="10">
        <v>23</v>
      </c>
      <c r="G42" s="11">
        <v>1957</v>
      </c>
      <c r="H42" s="83" t="s">
        <v>379</v>
      </c>
      <c r="I42" s="1"/>
    </row>
    <row r="43" spans="1:9" ht="21" x14ac:dyDescent="0.35">
      <c r="A43" s="1"/>
      <c r="B43" s="14">
        <f t="shared" si="0"/>
        <v>17</v>
      </c>
      <c r="C43" s="8" t="s">
        <v>23</v>
      </c>
      <c r="D43" s="8" t="s">
        <v>405</v>
      </c>
      <c r="E43" s="9" t="s">
        <v>7</v>
      </c>
      <c r="F43" s="10">
        <v>24</v>
      </c>
      <c r="G43" s="11">
        <v>2526</v>
      </c>
      <c r="H43" s="84" t="s">
        <v>379</v>
      </c>
      <c r="I43" s="1"/>
    </row>
    <row r="44" spans="1:9" ht="21" x14ac:dyDescent="0.35">
      <c r="A44" s="1"/>
      <c r="B44" s="14">
        <f t="shared" si="0"/>
        <v>18</v>
      </c>
      <c r="C44" s="8" t="s">
        <v>24</v>
      </c>
      <c r="D44" s="8" t="s">
        <v>406</v>
      </c>
      <c r="E44" s="9" t="s">
        <v>7</v>
      </c>
      <c r="F44" s="10">
        <v>25</v>
      </c>
      <c r="G44" s="11">
        <v>3224</v>
      </c>
      <c r="H44" s="83" t="s">
        <v>379</v>
      </c>
      <c r="I44" s="1"/>
    </row>
    <row r="45" spans="1:9" ht="21" x14ac:dyDescent="0.35">
      <c r="A45" s="1"/>
      <c r="B45" s="14">
        <f t="shared" si="0"/>
        <v>19</v>
      </c>
      <c r="C45" s="8" t="s">
        <v>25</v>
      </c>
      <c r="D45" s="8" t="s">
        <v>405</v>
      </c>
      <c r="E45" s="9" t="s">
        <v>7</v>
      </c>
      <c r="F45" s="10">
        <v>26</v>
      </c>
      <c r="G45" s="11">
        <v>4060</v>
      </c>
      <c r="H45" s="84" t="s">
        <v>379</v>
      </c>
      <c r="I45" s="1"/>
    </row>
    <row r="46" spans="1:9" ht="21" x14ac:dyDescent="0.35">
      <c r="A46" s="1"/>
      <c r="B46" s="14">
        <f t="shared" si="0"/>
        <v>20</v>
      </c>
      <c r="C46" s="8" t="s">
        <v>26</v>
      </c>
      <c r="D46" s="8" t="s">
        <v>406</v>
      </c>
      <c r="E46" s="9" t="s">
        <v>7</v>
      </c>
      <c r="F46" s="10">
        <v>27</v>
      </c>
      <c r="G46" s="11">
        <v>5158</v>
      </c>
      <c r="H46" s="83" t="s">
        <v>379</v>
      </c>
      <c r="I46" s="1"/>
    </row>
    <row r="47" spans="1:9" ht="21" x14ac:dyDescent="0.35">
      <c r="A47" s="1"/>
      <c r="B47" s="14">
        <f t="shared" si="0"/>
        <v>21</v>
      </c>
      <c r="C47" s="8" t="s">
        <v>27</v>
      </c>
      <c r="D47" s="8" t="s">
        <v>405</v>
      </c>
      <c r="E47" s="9" t="s">
        <v>7</v>
      </c>
      <c r="F47" s="10">
        <v>28</v>
      </c>
      <c r="G47" s="11">
        <v>6445</v>
      </c>
      <c r="H47" s="84" t="s">
        <v>379</v>
      </c>
      <c r="I47" s="1"/>
    </row>
    <row r="48" spans="1:9" ht="21" x14ac:dyDescent="0.35">
      <c r="A48" s="1"/>
      <c r="B48" s="14">
        <f t="shared" si="0"/>
        <v>22</v>
      </c>
      <c r="C48" s="8" t="s">
        <v>28</v>
      </c>
      <c r="D48" s="8" t="s">
        <v>406</v>
      </c>
      <c r="E48" s="9" t="s">
        <v>7</v>
      </c>
      <c r="F48" s="10">
        <v>29</v>
      </c>
      <c r="G48" s="11">
        <v>7896</v>
      </c>
      <c r="H48" s="83" t="s">
        <v>379</v>
      </c>
      <c r="I48" s="1"/>
    </row>
    <row r="49" spans="1:9" ht="21" x14ac:dyDescent="0.35">
      <c r="A49" s="1"/>
      <c r="B49" s="14">
        <f t="shared" si="0"/>
        <v>23</v>
      </c>
      <c r="C49" s="8" t="s">
        <v>29</v>
      </c>
      <c r="D49" s="8" t="s">
        <v>405</v>
      </c>
      <c r="E49" s="9" t="s">
        <v>7</v>
      </c>
      <c r="F49" s="10">
        <v>30</v>
      </c>
      <c r="G49" s="11">
        <v>9525</v>
      </c>
      <c r="H49" s="84" t="s">
        <v>379</v>
      </c>
      <c r="I49" s="1"/>
    </row>
    <row r="50" spans="1:9" x14ac:dyDescent="0.25">
      <c r="A50" s="1"/>
      <c r="B50" s="34"/>
      <c r="C50" s="13"/>
      <c r="D50" s="13"/>
      <c r="E50" s="13"/>
      <c r="F50" s="13"/>
      <c r="G50" s="13"/>
      <c r="H50" s="13"/>
      <c r="I50" s="1"/>
    </row>
    <row r="51" spans="1:9" x14ac:dyDescent="0.25">
      <c r="A51" s="1"/>
      <c r="B51" s="33"/>
      <c r="C51" s="1"/>
      <c r="D51" s="1"/>
      <c r="E51" s="1"/>
      <c r="F51" s="1"/>
      <c r="G51" s="1"/>
      <c r="H51" s="1"/>
      <c r="I51" s="1"/>
    </row>
    <row r="52" spans="1:9" x14ac:dyDescent="0.25">
      <c r="A52" s="1"/>
      <c r="B52" s="33"/>
      <c r="C52" s="1"/>
      <c r="D52" s="1"/>
      <c r="E52" s="1"/>
      <c r="F52" s="1"/>
      <c r="G52" s="1"/>
      <c r="H52" s="1"/>
      <c r="I52" s="1"/>
    </row>
    <row r="53" spans="1:9" ht="18.75" x14ac:dyDescent="0.3">
      <c r="A53" s="1"/>
      <c r="B53" s="33"/>
      <c r="C53" s="1"/>
      <c r="D53" s="1"/>
      <c r="E53" s="1"/>
      <c r="F53" s="1"/>
      <c r="G53" s="1"/>
      <c r="H53" s="1"/>
      <c r="I53" s="12">
        <v>2</v>
      </c>
    </row>
    <row r="54" spans="1:9" x14ac:dyDescent="0.25">
      <c r="A54" s="1"/>
      <c r="B54" s="33"/>
      <c r="C54" s="1"/>
      <c r="D54" s="1"/>
      <c r="E54" s="1"/>
      <c r="F54" s="1"/>
      <c r="G54" s="1"/>
      <c r="H54" s="1"/>
      <c r="I54" s="1"/>
    </row>
    <row r="55" spans="1:9" x14ac:dyDescent="0.25">
      <c r="A55" s="1"/>
      <c r="B55" s="33"/>
      <c r="C55" s="1"/>
      <c r="D55" s="1"/>
      <c r="E55" s="1"/>
      <c r="F55" s="1"/>
      <c r="G55" s="1"/>
      <c r="H55" s="1"/>
      <c r="I55" s="1"/>
    </row>
    <row r="56" spans="1:9" x14ac:dyDescent="0.25">
      <c r="A56" s="1"/>
      <c r="B56" s="33"/>
      <c r="C56" s="1"/>
      <c r="D56" s="1"/>
      <c r="E56" s="1"/>
      <c r="F56" s="1"/>
      <c r="G56" s="1"/>
      <c r="H56" s="1"/>
      <c r="I56" s="1"/>
    </row>
    <row r="57" spans="1:9" x14ac:dyDescent="0.25">
      <c r="A57" s="1"/>
      <c r="B57" s="33"/>
      <c r="C57" s="1"/>
      <c r="D57" s="1"/>
      <c r="E57" s="1"/>
      <c r="F57" s="1"/>
      <c r="G57" s="1"/>
      <c r="H57" s="1"/>
      <c r="I57" s="1"/>
    </row>
    <row r="58" spans="1:9" x14ac:dyDescent="0.25">
      <c r="A58" s="1"/>
      <c r="B58" s="33"/>
      <c r="C58" s="1"/>
      <c r="D58" s="1"/>
      <c r="E58" s="1"/>
      <c r="F58" s="1"/>
      <c r="G58" s="1"/>
      <c r="H58" s="1"/>
      <c r="I58" s="1"/>
    </row>
    <row r="59" spans="1:9" x14ac:dyDescent="0.25">
      <c r="A59" s="1"/>
      <c r="B59" s="33"/>
      <c r="C59" s="1"/>
      <c r="D59" s="1"/>
      <c r="E59" s="1"/>
      <c r="F59" s="1"/>
      <c r="G59" s="1"/>
      <c r="H59" s="1"/>
      <c r="I59" s="1"/>
    </row>
    <row r="60" spans="1:9" x14ac:dyDescent="0.25">
      <c r="A60" s="1"/>
      <c r="B60" s="33"/>
      <c r="C60" s="1"/>
      <c r="D60" s="1"/>
      <c r="E60" s="1"/>
      <c r="F60" s="1"/>
      <c r="G60" s="1"/>
      <c r="H60" s="1"/>
      <c r="I60" s="1"/>
    </row>
    <row r="61" spans="1:9" x14ac:dyDescent="0.25">
      <c r="A61" s="1"/>
      <c r="B61" s="33"/>
      <c r="C61" s="1"/>
      <c r="D61" s="1"/>
      <c r="E61" s="1"/>
      <c r="F61" s="1"/>
      <c r="G61" s="1"/>
      <c r="H61" s="1"/>
      <c r="I61" s="1"/>
    </row>
    <row r="62" spans="1:9" x14ac:dyDescent="0.25">
      <c r="A62" s="1"/>
      <c r="B62" s="33"/>
      <c r="C62" s="1"/>
      <c r="D62" s="1"/>
      <c r="E62" s="1"/>
      <c r="F62" s="1"/>
      <c r="G62" s="1"/>
      <c r="H62" s="1"/>
      <c r="I62" s="1"/>
    </row>
    <row r="63" spans="1:9" ht="18.75" x14ac:dyDescent="0.3">
      <c r="A63" s="1"/>
      <c r="B63" s="28" t="s">
        <v>0</v>
      </c>
      <c r="C63" s="4" t="s">
        <v>0</v>
      </c>
      <c r="D63" s="5" t="s">
        <v>1</v>
      </c>
      <c r="E63" s="4" t="s">
        <v>2</v>
      </c>
      <c r="F63" s="4" t="s">
        <v>3</v>
      </c>
      <c r="G63" s="4" t="s">
        <v>4</v>
      </c>
      <c r="H63" s="6" t="s">
        <v>5</v>
      </c>
      <c r="I63" s="12">
        <v>2</v>
      </c>
    </row>
    <row r="64" spans="1:9" ht="21" x14ac:dyDescent="0.35">
      <c r="A64" s="1"/>
      <c r="B64" s="14">
        <v>1</v>
      </c>
      <c r="C64" s="8" t="s">
        <v>30</v>
      </c>
      <c r="D64" s="8" t="s">
        <v>408</v>
      </c>
      <c r="E64" s="9" t="s">
        <v>7</v>
      </c>
      <c r="F64" s="10">
        <v>10</v>
      </c>
      <c r="G64" s="11">
        <v>3</v>
      </c>
      <c r="H64" s="84" t="s">
        <v>380</v>
      </c>
      <c r="I64" s="12"/>
    </row>
    <row r="65" spans="1:9" ht="21" x14ac:dyDescent="0.35">
      <c r="A65" s="1"/>
      <c r="B65" s="14">
        <f t="shared" ref="B65:B103" si="1">B64+1</f>
        <v>2</v>
      </c>
      <c r="C65" s="8" t="s">
        <v>31</v>
      </c>
      <c r="D65" s="8" t="s">
        <v>407</v>
      </c>
      <c r="E65" s="9" t="s">
        <v>7</v>
      </c>
      <c r="F65" s="10">
        <v>11</v>
      </c>
      <c r="G65" s="11">
        <v>5</v>
      </c>
      <c r="H65" s="83" t="s">
        <v>380</v>
      </c>
      <c r="I65" s="1"/>
    </row>
    <row r="66" spans="1:9" ht="21" x14ac:dyDescent="0.35">
      <c r="A66" s="1"/>
      <c r="B66" s="14">
        <f t="shared" si="1"/>
        <v>3</v>
      </c>
      <c r="C66" s="8" t="s">
        <v>32</v>
      </c>
      <c r="D66" s="8" t="s">
        <v>408</v>
      </c>
      <c r="E66" s="9" t="s">
        <v>7</v>
      </c>
      <c r="F66" s="10">
        <v>12</v>
      </c>
      <c r="G66" s="11">
        <v>6</v>
      </c>
      <c r="H66" s="84" t="s">
        <v>380</v>
      </c>
      <c r="I66" s="1"/>
    </row>
    <row r="67" spans="1:9" ht="21" x14ac:dyDescent="0.35">
      <c r="A67" s="1"/>
      <c r="B67" s="14">
        <f t="shared" si="1"/>
        <v>4</v>
      </c>
      <c r="C67" s="8" t="s">
        <v>33</v>
      </c>
      <c r="D67" s="8" t="s">
        <v>407</v>
      </c>
      <c r="E67" s="9" t="s">
        <v>7</v>
      </c>
      <c r="F67" s="10">
        <v>13</v>
      </c>
      <c r="G67" s="11">
        <v>10</v>
      </c>
      <c r="H67" s="83" t="s">
        <v>380</v>
      </c>
      <c r="I67" s="1"/>
    </row>
    <row r="68" spans="1:9" ht="21" x14ac:dyDescent="0.35">
      <c r="A68" s="1"/>
      <c r="B68" s="14">
        <f t="shared" si="1"/>
        <v>5</v>
      </c>
      <c r="C68" s="8" t="s">
        <v>34</v>
      </c>
      <c r="D68" s="8" t="s">
        <v>408</v>
      </c>
      <c r="E68" s="9" t="s">
        <v>7</v>
      </c>
      <c r="F68" s="10">
        <v>14</v>
      </c>
      <c r="G68" s="11">
        <v>14</v>
      </c>
      <c r="H68" s="84" t="s">
        <v>380</v>
      </c>
      <c r="I68" s="1"/>
    </row>
    <row r="69" spans="1:9" ht="21" x14ac:dyDescent="0.35">
      <c r="A69" s="1"/>
      <c r="B69" s="14">
        <f t="shared" si="1"/>
        <v>6</v>
      </c>
      <c r="C69" s="8" t="s">
        <v>35</v>
      </c>
      <c r="D69" s="8" t="s">
        <v>407</v>
      </c>
      <c r="E69" s="9" t="s">
        <v>7</v>
      </c>
      <c r="F69" s="10">
        <v>15</v>
      </c>
      <c r="G69" s="11">
        <v>19</v>
      </c>
      <c r="H69" s="83" t="s">
        <v>380</v>
      </c>
      <c r="I69" s="1"/>
    </row>
    <row r="70" spans="1:9" ht="21" x14ac:dyDescent="0.35">
      <c r="A70" s="1"/>
      <c r="B70" s="14">
        <f t="shared" si="1"/>
        <v>7</v>
      </c>
      <c r="C70" s="8" t="s">
        <v>36</v>
      </c>
      <c r="D70" s="8" t="s">
        <v>408</v>
      </c>
      <c r="E70" s="9" t="s">
        <v>7</v>
      </c>
      <c r="F70" s="10">
        <v>16</v>
      </c>
      <c r="G70" s="11">
        <v>25</v>
      </c>
      <c r="H70" s="84" t="s">
        <v>380</v>
      </c>
      <c r="I70" s="1"/>
    </row>
    <row r="71" spans="1:9" ht="21" x14ac:dyDescent="0.35">
      <c r="A71" s="1"/>
      <c r="B71" s="14">
        <f t="shared" si="1"/>
        <v>8</v>
      </c>
      <c r="C71" s="8" t="s">
        <v>37</v>
      </c>
      <c r="D71" s="8" t="s">
        <v>407</v>
      </c>
      <c r="E71" s="9" t="s">
        <v>7</v>
      </c>
      <c r="F71" s="10">
        <v>17</v>
      </c>
      <c r="G71" s="11">
        <v>34</v>
      </c>
      <c r="H71" s="83" t="s">
        <v>380</v>
      </c>
      <c r="I71" s="1"/>
    </row>
    <row r="72" spans="1:9" ht="21" x14ac:dyDescent="0.35">
      <c r="A72" s="1"/>
      <c r="B72" s="14">
        <f t="shared" si="1"/>
        <v>9</v>
      </c>
      <c r="C72" s="8" t="s">
        <v>38</v>
      </c>
      <c r="D72" s="8" t="s">
        <v>408</v>
      </c>
      <c r="E72" s="9" t="s">
        <v>7</v>
      </c>
      <c r="F72" s="10">
        <v>18</v>
      </c>
      <c r="G72" s="11">
        <v>43</v>
      </c>
      <c r="H72" s="84" t="s">
        <v>380</v>
      </c>
      <c r="I72" s="1"/>
    </row>
    <row r="73" spans="1:9" ht="21" x14ac:dyDescent="0.35">
      <c r="A73" s="1"/>
      <c r="B73" s="14">
        <f t="shared" si="1"/>
        <v>10</v>
      </c>
      <c r="C73" s="8" t="s">
        <v>39</v>
      </c>
      <c r="D73" s="8" t="s">
        <v>407</v>
      </c>
      <c r="E73" s="9" t="s">
        <v>7</v>
      </c>
      <c r="F73" s="10">
        <v>19</v>
      </c>
      <c r="G73" s="11">
        <v>56</v>
      </c>
      <c r="H73" s="83" t="s">
        <v>380</v>
      </c>
      <c r="I73" s="1"/>
    </row>
    <row r="74" spans="1:9" ht="21" x14ac:dyDescent="0.35">
      <c r="A74" s="1"/>
      <c r="B74" s="14">
        <f t="shared" si="1"/>
        <v>11</v>
      </c>
      <c r="C74" s="8" t="s">
        <v>40</v>
      </c>
      <c r="D74" s="8" t="s">
        <v>408</v>
      </c>
      <c r="E74" s="9" t="s">
        <v>7</v>
      </c>
      <c r="F74" s="10">
        <v>20</v>
      </c>
      <c r="G74" s="11">
        <v>68</v>
      </c>
      <c r="H74" s="84" t="s">
        <v>380</v>
      </c>
      <c r="I74" s="1"/>
    </row>
    <row r="75" spans="1:9" ht="21" x14ac:dyDescent="0.35">
      <c r="A75" s="1"/>
      <c r="B75" s="14">
        <f t="shared" si="1"/>
        <v>12</v>
      </c>
      <c r="C75" s="8" t="s">
        <v>41</v>
      </c>
      <c r="D75" s="8" t="s">
        <v>407</v>
      </c>
      <c r="E75" s="9" t="s">
        <v>7</v>
      </c>
      <c r="F75" s="10">
        <v>21</v>
      </c>
      <c r="G75" s="11">
        <v>83</v>
      </c>
      <c r="H75" s="83" t="s">
        <v>380</v>
      </c>
      <c r="I75" s="1"/>
    </row>
    <row r="76" spans="1:9" ht="21" x14ac:dyDescent="0.35">
      <c r="A76" s="1"/>
      <c r="B76" s="14">
        <f t="shared" si="1"/>
        <v>13</v>
      </c>
      <c r="C76" s="8" t="s">
        <v>42</v>
      </c>
      <c r="D76" s="8" t="s">
        <v>408</v>
      </c>
      <c r="E76" s="9" t="s">
        <v>7</v>
      </c>
      <c r="F76" s="10">
        <v>22</v>
      </c>
      <c r="G76" s="11">
        <v>104</v>
      </c>
      <c r="H76" s="84" t="s">
        <v>380</v>
      </c>
      <c r="I76" s="1"/>
    </row>
    <row r="77" spans="1:9" ht="21" x14ac:dyDescent="0.35">
      <c r="A77" s="1"/>
      <c r="B77" s="14">
        <f t="shared" si="1"/>
        <v>14</v>
      </c>
      <c r="C77" s="8" t="s">
        <v>43</v>
      </c>
      <c r="D77" s="8" t="s">
        <v>407</v>
      </c>
      <c r="E77" s="9" t="s">
        <v>7</v>
      </c>
      <c r="F77" s="10">
        <v>23</v>
      </c>
      <c r="G77" s="11">
        <v>124</v>
      </c>
      <c r="H77" s="83" t="s">
        <v>380</v>
      </c>
      <c r="I77" s="1"/>
    </row>
    <row r="78" spans="1:9" ht="21" x14ac:dyDescent="0.35">
      <c r="A78" s="1"/>
      <c r="B78" s="14">
        <f t="shared" si="1"/>
        <v>15</v>
      </c>
      <c r="C78" s="8" t="s">
        <v>44</v>
      </c>
      <c r="D78" s="8" t="s">
        <v>408</v>
      </c>
      <c r="E78" s="9" t="s">
        <v>7</v>
      </c>
      <c r="F78" s="10">
        <v>24</v>
      </c>
      <c r="G78" s="11">
        <v>145</v>
      </c>
      <c r="H78" s="84" t="s">
        <v>380</v>
      </c>
      <c r="I78" s="1"/>
    </row>
    <row r="79" spans="1:9" ht="21" x14ac:dyDescent="0.35">
      <c r="A79" s="1"/>
      <c r="B79" s="14">
        <f t="shared" si="1"/>
        <v>16</v>
      </c>
      <c r="C79" s="8" t="s">
        <v>45</v>
      </c>
      <c r="D79" s="8" t="s">
        <v>407</v>
      </c>
      <c r="E79" s="9" t="s">
        <v>7</v>
      </c>
      <c r="F79" s="10">
        <v>25</v>
      </c>
      <c r="G79" s="11">
        <v>174</v>
      </c>
      <c r="H79" s="83" t="s">
        <v>380</v>
      </c>
      <c r="I79" s="1"/>
    </row>
    <row r="80" spans="1:9" ht="21" x14ac:dyDescent="0.35">
      <c r="A80" s="1"/>
      <c r="B80" s="14">
        <f t="shared" si="1"/>
        <v>17</v>
      </c>
      <c r="C80" s="8" t="s">
        <v>46</v>
      </c>
      <c r="D80" s="8" t="s">
        <v>408</v>
      </c>
      <c r="E80" s="9" t="s">
        <v>7</v>
      </c>
      <c r="F80" s="10">
        <v>26</v>
      </c>
      <c r="G80" s="11">
        <v>209</v>
      </c>
      <c r="H80" s="84" t="s">
        <v>380</v>
      </c>
      <c r="I80" s="1"/>
    </row>
    <row r="81" spans="1:9" ht="21" x14ac:dyDescent="0.35">
      <c r="A81" s="1"/>
      <c r="B81" s="14">
        <f t="shared" si="1"/>
        <v>18</v>
      </c>
      <c r="C81" s="8" t="s">
        <v>47</v>
      </c>
      <c r="D81" s="8" t="s">
        <v>407</v>
      </c>
      <c r="E81" s="9" t="s">
        <v>7</v>
      </c>
      <c r="F81" s="10">
        <v>27</v>
      </c>
      <c r="G81" s="11">
        <v>226</v>
      </c>
      <c r="H81" s="83" t="s">
        <v>380</v>
      </c>
      <c r="I81" s="1"/>
    </row>
    <row r="82" spans="1:9" ht="21" x14ac:dyDescent="0.35">
      <c r="A82" s="1"/>
      <c r="B82" s="14">
        <f t="shared" si="1"/>
        <v>19</v>
      </c>
      <c r="C82" s="8" t="s">
        <v>48</v>
      </c>
      <c r="D82" s="8" t="s">
        <v>408</v>
      </c>
      <c r="E82" s="9" t="s">
        <v>7</v>
      </c>
      <c r="F82" s="10">
        <v>28</v>
      </c>
      <c r="G82" s="11">
        <v>282</v>
      </c>
      <c r="H82" s="84" t="s">
        <v>380</v>
      </c>
      <c r="I82" s="1"/>
    </row>
    <row r="83" spans="1:9" ht="21" x14ac:dyDescent="0.35">
      <c r="A83" s="1"/>
      <c r="B83" s="14">
        <f t="shared" si="1"/>
        <v>20</v>
      </c>
      <c r="C83" s="8" t="s">
        <v>49</v>
      </c>
      <c r="D83" s="8" t="s">
        <v>407</v>
      </c>
      <c r="E83" s="9" t="s">
        <v>7</v>
      </c>
      <c r="F83" s="10">
        <v>29</v>
      </c>
      <c r="G83" s="11">
        <v>352</v>
      </c>
      <c r="H83" s="83" t="s">
        <v>380</v>
      </c>
      <c r="I83" s="1"/>
    </row>
    <row r="84" spans="1:9" ht="21" x14ac:dyDescent="0.35">
      <c r="A84" s="1"/>
      <c r="B84" s="14">
        <f t="shared" si="1"/>
        <v>21</v>
      </c>
      <c r="C84" s="8" t="s">
        <v>50</v>
      </c>
      <c r="D84" s="8" t="s">
        <v>408</v>
      </c>
      <c r="E84" s="9" t="s">
        <v>7</v>
      </c>
      <c r="F84" s="10">
        <v>30</v>
      </c>
      <c r="G84" s="11">
        <v>396</v>
      </c>
      <c r="H84" s="84" t="s">
        <v>380</v>
      </c>
      <c r="I84" s="1"/>
    </row>
    <row r="85" spans="1:9" ht="21" x14ac:dyDescent="0.35">
      <c r="A85" s="1"/>
      <c r="B85" s="14">
        <f t="shared" si="1"/>
        <v>22</v>
      </c>
      <c r="C85" s="8" t="s">
        <v>51</v>
      </c>
      <c r="D85" s="8" t="s">
        <v>407</v>
      </c>
      <c r="E85" s="9" t="s">
        <v>7</v>
      </c>
      <c r="F85" s="10">
        <v>31</v>
      </c>
      <c r="G85" s="11">
        <v>488</v>
      </c>
      <c r="H85" s="83" t="s">
        <v>380</v>
      </c>
      <c r="I85" s="1"/>
    </row>
    <row r="86" spans="1:9" ht="21" x14ac:dyDescent="0.35">
      <c r="A86" s="1"/>
      <c r="B86" s="14">
        <f t="shared" si="1"/>
        <v>23</v>
      </c>
      <c r="C86" s="8" t="s">
        <v>52</v>
      </c>
      <c r="D86" s="8" t="s">
        <v>408</v>
      </c>
      <c r="E86" s="9" t="s">
        <v>7</v>
      </c>
      <c r="F86" s="10">
        <v>32</v>
      </c>
      <c r="G86" s="11">
        <v>566</v>
      </c>
      <c r="H86" s="84" t="s">
        <v>380</v>
      </c>
      <c r="I86" s="1"/>
    </row>
    <row r="87" spans="1:9" ht="21" x14ac:dyDescent="0.35">
      <c r="A87" s="1"/>
      <c r="B87" s="14">
        <f t="shared" si="1"/>
        <v>24</v>
      </c>
      <c r="C87" s="8" t="s">
        <v>53</v>
      </c>
      <c r="D87" s="8" t="s">
        <v>407</v>
      </c>
      <c r="E87" s="9" t="s">
        <v>7</v>
      </c>
      <c r="F87" s="10">
        <v>33</v>
      </c>
      <c r="G87" s="11">
        <v>629</v>
      </c>
      <c r="H87" s="83" t="s">
        <v>380</v>
      </c>
      <c r="I87" s="1"/>
    </row>
    <row r="88" spans="1:9" ht="21" x14ac:dyDescent="0.35">
      <c r="A88" s="1"/>
      <c r="B88" s="14">
        <f t="shared" si="1"/>
        <v>25</v>
      </c>
      <c r="C88" s="8" t="s">
        <v>54</v>
      </c>
      <c r="D88" s="8" t="s">
        <v>408</v>
      </c>
      <c r="E88" s="9" t="s">
        <v>7</v>
      </c>
      <c r="F88" s="10">
        <v>34</v>
      </c>
      <c r="G88" s="11">
        <v>712</v>
      </c>
      <c r="H88" s="84" t="s">
        <v>380</v>
      </c>
      <c r="I88" s="1"/>
    </row>
    <row r="89" spans="1:9" ht="21" x14ac:dyDescent="0.35">
      <c r="A89" s="1"/>
      <c r="B89" s="14">
        <f t="shared" si="1"/>
        <v>26</v>
      </c>
      <c r="C89" s="8" t="s">
        <v>55</v>
      </c>
      <c r="D89" s="8" t="s">
        <v>407</v>
      </c>
      <c r="E89" s="9" t="s">
        <v>7</v>
      </c>
      <c r="F89" s="10">
        <v>35</v>
      </c>
      <c r="G89" s="11">
        <v>822</v>
      </c>
      <c r="H89" s="83" t="s">
        <v>380</v>
      </c>
      <c r="I89" s="12"/>
    </row>
    <row r="90" spans="1:9" ht="21" x14ac:dyDescent="0.35">
      <c r="A90" s="1"/>
      <c r="B90" s="14">
        <f t="shared" si="1"/>
        <v>27</v>
      </c>
      <c r="C90" s="8" t="s">
        <v>56</v>
      </c>
      <c r="D90" s="8" t="s">
        <v>408</v>
      </c>
      <c r="E90" s="9" t="s">
        <v>7</v>
      </c>
      <c r="F90" s="10">
        <v>36</v>
      </c>
      <c r="G90" s="11">
        <v>923</v>
      </c>
      <c r="H90" s="84" t="s">
        <v>380</v>
      </c>
      <c r="I90" s="1"/>
    </row>
    <row r="91" spans="1:9" ht="21" x14ac:dyDescent="0.35">
      <c r="A91" s="1"/>
      <c r="B91" s="14">
        <f t="shared" si="1"/>
        <v>28</v>
      </c>
      <c r="C91" s="8" t="s">
        <v>57</v>
      </c>
      <c r="D91" s="8" t="s">
        <v>407</v>
      </c>
      <c r="E91" s="9" t="s">
        <v>7</v>
      </c>
      <c r="F91" s="10">
        <v>37</v>
      </c>
      <c r="G91" s="11">
        <v>1027</v>
      </c>
      <c r="H91" s="83" t="s">
        <v>380</v>
      </c>
      <c r="I91" s="1"/>
    </row>
    <row r="92" spans="1:9" ht="21" x14ac:dyDescent="0.35">
      <c r="A92" s="1"/>
      <c r="B92" s="14">
        <f t="shared" si="1"/>
        <v>29</v>
      </c>
      <c r="C92" s="8" t="s">
        <v>58</v>
      </c>
      <c r="D92" s="8" t="s">
        <v>408</v>
      </c>
      <c r="E92" s="9" t="s">
        <v>7</v>
      </c>
      <c r="F92" s="10">
        <v>38</v>
      </c>
      <c r="G92" s="11">
        <v>1131</v>
      </c>
      <c r="H92" s="84" t="s">
        <v>380</v>
      </c>
      <c r="I92" s="1"/>
    </row>
    <row r="93" spans="1:9" ht="21" x14ac:dyDescent="0.35">
      <c r="A93" s="1"/>
      <c r="B93" s="14">
        <f t="shared" si="1"/>
        <v>30</v>
      </c>
      <c r="C93" s="8" t="s">
        <v>59</v>
      </c>
      <c r="D93" s="8" t="s">
        <v>407</v>
      </c>
      <c r="E93" s="9" t="s">
        <v>7</v>
      </c>
      <c r="F93" s="10">
        <v>39</v>
      </c>
      <c r="G93" s="11">
        <v>1216</v>
      </c>
      <c r="H93" s="83" t="s">
        <v>380</v>
      </c>
      <c r="I93" s="1"/>
    </row>
    <row r="94" spans="1:9" ht="21" x14ac:dyDescent="0.35">
      <c r="A94" s="1"/>
      <c r="B94" s="14">
        <f t="shared" si="1"/>
        <v>31</v>
      </c>
      <c r="C94" s="8" t="s">
        <v>60</v>
      </c>
      <c r="D94" s="8" t="s">
        <v>408</v>
      </c>
      <c r="E94" s="9" t="s">
        <v>7</v>
      </c>
      <c r="F94" s="10">
        <v>40</v>
      </c>
      <c r="G94" s="11">
        <v>1385</v>
      </c>
      <c r="H94" s="84" t="s">
        <v>380</v>
      </c>
      <c r="I94" s="1"/>
    </row>
    <row r="95" spans="1:9" ht="21" x14ac:dyDescent="0.35">
      <c r="A95" s="1"/>
      <c r="B95" s="14">
        <f t="shared" si="1"/>
        <v>32</v>
      </c>
      <c r="C95" s="8" t="s">
        <v>61</v>
      </c>
      <c r="D95" s="8" t="s">
        <v>407</v>
      </c>
      <c r="E95" s="9" t="s">
        <v>7</v>
      </c>
      <c r="F95" s="10">
        <v>41</v>
      </c>
      <c r="G95" s="11">
        <v>1636</v>
      </c>
      <c r="H95" s="83" t="s">
        <v>380</v>
      </c>
      <c r="I95" s="1"/>
    </row>
    <row r="96" spans="1:9" ht="21" x14ac:dyDescent="0.35">
      <c r="A96" s="1"/>
      <c r="B96" s="14">
        <f t="shared" si="1"/>
        <v>33</v>
      </c>
      <c r="C96" s="8" t="s">
        <v>62</v>
      </c>
      <c r="D96" s="8" t="s">
        <v>408</v>
      </c>
      <c r="E96" s="9" t="s">
        <v>7</v>
      </c>
      <c r="F96" s="10">
        <v>42</v>
      </c>
      <c r="G96" s="11">
        <v>1853</v>
      </c>
      <c r="H96" s="84" t="s">
        <v>380</v>
      </c>
      <c r="I96" s="1"/>
    </row>
    <row r="97" spans="1:9" ht="21" x14ac:dyDescent="0.35">
      <c r="A97" s="1"/>
      <c r="B97" s="14">
        <f t="shared" si="1"/>
        <v>34</v>
      </c>
      <c r="C97" s="8" t="s">
        <v>63</v>
      </c>
      <c r="D97" s="8" t="s">
        <v>407</v>
      </c>
      <c r="E97" s="9" t="s">
        <v>7</v>
      </c>
      <c r="F97" s="10">
        <v>43</v>
      </c>
      <c r="G97" s="11">
        <v>2131</v>
      </c>
      <c r="H97" s="83" t="s">
        <v>380</v>
      </c>
      <c r="I97" s="1"/>
    </row>
    <row r="98" spans="1:9" ht="21" x14ac:dyDescent="0.35">
      <c r="A98" s="1"/>
      <c r="B98" s="14">
        <f t="shared" si="1"/>
        <v>35</v>
      </c>
      <c r="C98" s="8" t="s">
        <v>64</v>
      </c>
      <c r="D98" s="8" t="s">
        <v>408</v>
      </c>
      <c r="E98" s="9" t="s">
        <v>7</v>
      </c>
      <c r="F98" s="10">
        <v>44</v>
      </c>
      <c r="G98" s="11">
        <v>2395</v>
      </c>
      <c r="H98" s="84" t="s">
        <v>380</v>
      </c>
      <c r="I98" s="1"/>
    </row>
    <row r="99" spans="1:9" ht="21" x14ac:dyDescent="0.35">
      <c r="A99" s="1"/>
      <c r="B99" s="14">
        <f t="shared" si="1"/>
        <v>36</v>
      </c>
      <c r="C99" s="8" t="s">
        <v>65</v>
      </c>
      <c r="D99" s="8" t="s">
        <v>407</v>
      </c>
      <c r="E99" s="9" t="s">
        <v>7</v>
      </c>
      <c r="F99" s="10">
        <v>45</v>
      </c>
      <c r="G99" s="11">
        <v>2674</v>
      </c>
      <c r="H99" s="83" t="s">
        <v>380</v>
      </c>
      <c r="I99" s="1"/>
    </row>
    <row r="100" spans="1:9" ht="21" x14ac:dyDescent="0.35">
      <c r="A100" s="1"/>
      <c r="B100" s="14">
        <f t="shared" si="1"/>
        <v>37</v>
      </c>
      <c r="C100" s="8" t="s">
        <v>66</v>
      </c>
      <c r="D100" s="8" t="s">
        <v>408</v>
      </c>
      <c r="E100" s="9" t="s">
        <v>7</v>
      </c>
      <c r="F100" s="10">
        <v>46</v>
      </c>
      <c r="G100" s="11">
        <v>2983</v>
      </c>
      <c r="H100" s="84" t="s">
        <v>380</v>
      </c>
      <c r="I100" s="1"/>
    </row>
    <row r="101" spans="1:9" ht="21" x14ac:dyDescent="0.35">
      <c r="A101" s="1"/>
      <c r="B101" s="14">
        <f t="shared" si="1"/>
        <v>38</v>
      </c>
      <c r="C101" s="8" t="s">
        <v>67</v>
      </c>
      <c r="D101" s="8" t="s">
        <v>407</v>
      </c>
      <c r="E101" s="9" t="s">
        <v>7</v>
      </c>
      <c r="F101" s="10">
        <v>47</v>
      </c>
      <c r="G101" s="11">
        <v>3268</v>
      </c>
      <c r="H101" s="83" t="s">
        <v>380</v>
      </c>
      <c r="I101" s="1"/>
    </row>
    <row r="102" spans="1:9" ht="21" x14ac:dyDescent="0.35">
      <c r="A102" s="1"/>
      <c r="B102" s="14">
        <f t="shared" si="1"/>
        <v>39</v>
      </c>
      <c r="C102" s="8" t="s">
        <v>68</v>
      </c>
      <c r="D102" s="8" t="s">
        <v>408</v>
      </c>
      <c r="E102" s="9" t="s">
        <v>7</v>
      </c>
      <c r="F102" s="10">
        <v>48</v>
      </c>
      <c r="G102" s="11">
        <v>3542</v>
      </c>
      <c r="H102" s="84" t="s">
        <v>380</v>
      </c>
      <c r="I102" s="1"/>
    </row>
    <row r="103" spans="1:9" ht="21" x14ac:dyDescent="0.35">
      <c r="A103" s="1"/>
      <c r="B103" s="14">
        <f t="shared" si="1"/>
        <v>40</v>
      </c>
      <c r="C103" s="8" t="s">
        <v>69</v>
      </c>
      <c r="D103" s="8" t="s">
        <v>407</v>
      </c>
      <c r="E103" s="9" t="s">
        <v>7</v>
      </c>
      <c r="F103" s="10">
        <v>49</v>
      </c>
      <c r="G103" s="11">
        <v>3781</v>
      </c>
      <c r="H103" s="83" t="s">
        <v>380</v>
      </c>
      <c r="I103" s="1"/>
    </row>
    <row r="104" spans="1:9" x14ac:dyDescent="0.25">
      <c r="A104" s="1"/>
      <c r="B104" s="34"/>
      <c r="C104" s="13"/>
      <c r="D104" s="13"/>
      <c r="E104" s="13"/>
      <c r="F104" s="13"/>
      <c r="G104" s="13"/>
      <c r="H104" s="13"/>
      <c r="I104" s="1"/>
    </row>
    <row r="105" spans="1:9" ht="18.75" x14ac:dyDescent="0.3">
      <c r="A105" s="1"/>
      <c r="B105" s="33"/>
      <c r="C105" s="1"/>
      <c r="D105" s="1"/>
      <c r="E105" s="1"/>
      <c r="F105" s="1"/>
      <c r="G105" s="1"/>
      <c r="H105" s="1"/>
      <c r="I105" s="12">
        <v>3</v>
      </c>
    </row>
    <row r="106" spans="1:9" x14ac:dyDescent="0.25">
      <c r="A106" s="1"/>
      <c r="B106" s="35"/>
      <c r="C106" s="15"/>
      <c r="D106" s="15"/>
      <c r="E106" s="16"/>
      <c r="F106" s="16"/>
      <c r="G106" s="17"/>
      <c r="H106" s="18"/>
      <c r="I106" s="1"/>
    </row>
    <row r="107" spans="1:9" x14ac:dyDescent="0.25">
      <c r="A107" s="1"/>
      <c r="B107" s="14"/>
      <c r="C107" s="15"/>
      <c r="D107" s="15"/>
      <c r="E107" s="19"/>
      <c r="F107" s="20"/>
      <c r="G107" s="21"/>
      <c r="H107" s="22"/>
      <c r="I107" s="1"/>
    </row>
    <row r="108" spans="1:9" x14ac:dyDescent="0.25">
      <c r="A108" s="1"/>
      <c r="B108" s="14"/>
      <c r="C108" s="15"/>
      <c r="D108" s="15"/>
      <c r="E108" s="19"/>
      <c r="F108" s="20"/>
      <c r="G108" s="21"/>
      <c r="H108" s="22"/>
      <c r="I108" s="1"/>
    </row>
    <row r="109" spans="1:9" x14ac:dyDescent="0.25">
      <c r="A109" s="1"/>
      <c r="B109" s="14"/>
      <c r="C109" s="15"/>
      <c r="D109" s="15"/>
      <c r="E109" s="19"/>
      <c r="F109" s="20"/>
      <c r="G109" s="21"/>
      <c r="H109" s="22"/>
      <c r="I109" s="1"/>
    </row>
    <row r="110" spans="1:9" x14ac:dyDescent="0.25">
      <c r="A110" s="1"/>
      <c r="B110" s="14"/>
      <c r="C110" s="15"/>
      <c r="D110" s="15"/>
      <c r="E110" s="19"/>
      <c r="F110" s="20"/>
      <c r="G110" s="21"/>
      <c r="H110" s="22"/>
      <c r="I110" s="1"/>
    </row>
    <row r="111" spans="1:9" x14ac:dyDescent="0.25">
      <c r="A111" s="1"/>
      <c r="B111" s="14"/>
      <c r="C111" s="15"/>
      <c r="D111" s="15"/>
      <c r="E111" s="19"/>
      <c r="F111" s="20"/>
      <c r="G111" s="21"/>
      <c r="H111" s="22"/>
      <c r="I111" s="1"/>
    </row>
    <row r="112" spans="1:9" x14ac:dyDescent="0.25">
      <c r="A112" s="1"/>
      <c r="B112" s="14"/>
      <c r="C112" s="15"/>
      <c r="D112" s="15"/>
      <c r="E112" s="19"/>
      <c r="F112" s="20"/>
      <c r="G112" s="21"/>
      <c r="H112" s="22"/>
      <c r="I112" s="1"/>
    </row>
    <row r="113" spans="1:9" x14ac:dyDescent="0.25">
      <c r="A113" s="1"/>
      <c r="B113" s="35"/>
      <c r="C113" s="15"/>
      <c r="D113" s="15"/>
      <c r="E113" s="16"/>
      <c r="F113" s="16"/>
      <c r="G113" s="17"/>
      <c r="H113" s="18"/>
      <c r="I113" s="1"/>
    </row>
    <row r="114" spans="1:9" x14ac:dyDescent="0.25">
      <c r="A114" s="1"/>
      <c r="B114" s="35"/>
      <c r="C114" s="15"/>
      <c r="D114" s="15"/>
      <c r="E114" s="16"/>
      <c r="F114" s="16"/>
      <c r="G114" s="17"/>
      <c r="H114" s="18"/>
      <c r="I114" s="1"/>
    </row>
    <row r="115" spans="1:9" ht="18.75" x14ac:dyDescent="0.3">
      <c r="A115" s="1"/>
      <c r="B115" s="28" t="s">
        <v>0</v>
      </c>
      <c r="C115" s="4" t="s">
        <v>0</v>
      </c>
      <c r="D115" s="5" t="s">
        <v>1</v>
      </c>
      <c r="E115" s="4" t="s">
        <v>2</v>
      </c>
      <c r="F115" s="4" t="s">
        <v>3</v>
      </c>
      <c r="G115" s="4" t="s">
        <v>4</v>
      </c>
      <c r="H115" s="6" t="s">
        <v>5</v>
      </c>
      <c r="I115" s="12">
        <v>3</v>
      </c>
    </row>
    <row r="116" spans="1:9" ht="21" x14ac:dyDescent="0.35">
      <c r="A116" s="1"/>
      <c r="B116" s="14">
        <v>1</v>
      </c>
      <c r="C116" s="23" t="s">
        <v>70</v>
      </c>
      <c r="D116" s="85" t="s">
        <v>409</v>
      </c>
      <c r="E116" s="9" t="s">
        <v>7</v>
      </c>
      <c r="F116" s="10">
        <v>7</v>
      </c>
      <c r="G116" s="11">
        <v>6</v>
      </c>
      <c r="H116" s="83" t="s">
        <v>71</v>
      </c>
      <c r="I116" s="1"/>
    </row>
    <row r="117" spans="1:9" ht="21" x14ac:dyDescent="0.35">
      <c r="A117" s="1"/>
      <c r="B117" s="14">
        <f t="shared" ref="B117:B134" si="2">B116+1</f>
        <v>2</v>
      </c>
      <c r="C117" s="23" t="s">
        <v>72</v>
      </c>
      <c r="D117" s="85" t="s">
        <v>410</v>
      </c>
      <c r="E117" s="9" t="s">
        <v>7</v>
      </c>
      <c r="F117" s="10">
        <v>8</v>
      </c>
      <c r="G117" s="11">
        <v>12</v>
      </c>
      <c r="H117" s="84" t="s">
        <v>71</v>
      </c>
      <c r="I117" s="12"/>
    </row>
    <row r="118" spans="1:9" ht="21" x14ac:dyDescent="0.35">
      <c r="A118" s="1"/>
      <c r="B118" s="14">
        <f t="shared" si="2"/>
        <v>3</v>
      </c>
      <c r="C118" s="23" t="s">
        <v>73</v>
      </c>
      <c r="D118" s="85" t="s">
        <v>411</v>
      </c>
      <c r="E118" s="9" t="s">
        <v>7</v>
      </c>
      <c r="F118" s="10">
        <v>9</v>
      </c>
      <c r="G118" s="11">
        <v>30</v>
      </c>
      <c r="H118" s="83" t="s">
        <v>71</v>
      </c>
      <c r="I118" s="1"/>
    </row>
    <row r="119" spans="1:9" ht="21" x14ac:dyDescent="0.35">
      <c r="A119" s="1"/>
      <c r="B119" s="14">
        <f t="shared" si="2"/>
        <v>4</v>
      </c>
      <c r="C119" s="23" t="s">
        <v>74</v>
      </c>
      <c r="D119" s="85" t="s">
        <v>412</v>
      </c>
      <c r="E119" s="9" t="s">
        <v>7</v>
      </c>
      <c r="F119" s="10">
        <v>10</v>
      </c>
      <c r="G119" s="11">
        <v>50</v>
      </c>
      <c r="H119" s="84" t="s">
        <v>71</v>
      </c>
      <c r="I119" s="1"/>
    </row>
    <row r="120" spans="1:9" ht="21" x14ac:dyDescent="0.35">
      <c r="A120" s="1"/>
      <c r="B120" s="14">
        <f t="shared" si="2"/>
        <v>5</v>
      </c>
      <c r="C120" s="23" t="s">
        <v>75</v>
      </c>
      <c r="D120" s="85" t="s">
        <v>411</v>
      </c>
      <c r="E120" s="9" t="s">
        <v>7</v>
      </c>
      <c r="F120" s="10">
        <v>11</v>
      </c>
      <c r="G120" s="11">
        <v>100</v>
      </c>
      <c r="H120" s="83" t="s">
        <v>71</v>
      </c>
      <c r="I120" s="1"/>
    </row>
    <row r="121" spans="1:9" ht="21" x14ac:dyDescent="0.35">
      <c r="A121" s="1"/>
      <c r="B121" s="14">
        <f t="shared" si="2"/>
        <v>6</v>
      </c>
      <c r="C121" s="23" t="s">
        <v>76</v>
      </c>
      <c r="D121" s="85" t="s">
        <v>412</v>
      </c>
      <c r="E121" s="9" t="s">
        <v>7</v>
      </c>
      <c r="F121" s="10">
        <v>12</v>
      </c>
      <c r="G121" s="11">
        <v>132</v>
      </c>
      <c r="H121" s="84" t="s">
        <v>71</v>
      </c>
      <c r="I121" s="1"/>
    </row>
    <row r="122" spans="1:9" ht="21" x14ac:dyDescent="0.35">
      <c r="A122" s="1"/>
      <c r="B122" s="14">
        <f t="shared" si="2"/>
        <v>7</v>
      </c>
      <c r="C122" s="23" t="s">
        <v>77</v>
      </c>
      <c r="D122" s="85" t="s">
        <v>411</v>
      </c>
      <c r="E122" s="9" t="s">
        <v>7</v>
      </c>
      <c r="F122" s="10">
        <v>13</v>
      </c>
      <c r="G122" s="11">
        <v>247</v>
      </c>
      <c r="H122" s="83" t="s">
        <v>71</v>
      </c>
      <c r="I122" s="1"/>
    </row>
    <row r="123" spans="1:9" ht="21" x14ac:dyDescent="0.35">
      <c r="A123" s="1"/>
      <c r="B123" s="14">
        <f t="shared" si="2"/>
        <v>8</v>
      </c>
      <c r="C123" s="23" t="s">
        <v>78</v>
      </c>
      <c r="D123" s="85" t="s">
        <v>412</v>
      </c>
      <c r="E123" s="9" t="s">
        <v>7</v>
      </c>
      <c r="F123" s="10">
        <v>14</v>
      </c>
      <c r="G123" s="11">
        <v>374</v>
      </c>
      <c r="H123" s="84" t="s">
        <v>71</v>
      </c>
      <c r="I123" s="1"/>
    </row>
    <row r="124" spans="1:9" ht="21" x14ac:dyDescent="0.35">
      <c r="A124" s="1"/>
      <c r="B124" s="14">
        <f t="shared" si="2"/>
        <v>9</v>
      </c>
      <c r="C124" s="23" t="s">
        <v>79</v>
      </c>
      <c r="D124" s="85" t="s">
        <v>411</v>
      </c>
      <c r="E124" s="9" t="s">
        <v>7</v>
      </c>
      <c r="F124" s="10">
        <v>15</v>
      </c>
      <c r="G124" s="11">
        <v>583</v>
      </c>
      <c r="H124" s="83" t="s">
        <v>71</v>
      </c>
      <c r="I124" s="1"/>
    </row>
    <row r="125" spans="1:9" ht="21" x14ac:dyDescent="0.35">
      <c r="A125" s="1"/>
      <c r="B125" s="14">
        <f t="shared" si="2"/>
        <v>10</v>
      </c>
      <c r="C125" s="23" t="s">
        <v>80</v>
      </c>
      <c r="D125" s="85" t="s">
        <v>412</v>
      </c>
      <c r="E125" s="9" t="s">
        <v>7</v>
      </c>
      <c r="F125" s="10">
        <v>16</v>
      </c>
      <c r="G125" s="11">
        <v>812</v>
      </c>
      <c r="H125" s="84" t="s">
        <v>71</v>
      </c>
      <c r="I125" s="1"/>
    </row>
    <row r="126" spans="1:9" ht="21" x14ac:dyDescent="0.35">
      <c r="A126" s="1"/>
      <c r="B126" s="14">
        <f t="shared" si="2"/>
        <v>11</v>
      </c>
      <c r="C126" s="23" t="s">
        <v>81</v>
      </c>
      <c r="D126" s="85" t="s">
        <v>411</v>
      </c>
      <c r="E126" s="9" t="s">
        <v>7</v>
      </c>
      <c r="F126" s="10">
        <v>17</v>
      </c>
      <c r="G126" s="11">
        <v>1217</v>
      </c>
      <c r="H126" s="83" t="s">
        <v>71</v>
      </c>
      <c r="I126" s="1"/>
    </row>
    <row r="127" spans="1:9" ht="21" x14ac:dyDescent="0.35">
      <c r="A127" s="1"/>
      <c r="B127" s="14">
        <f t="shared" si="2"/>
        <v>12</v>
      </c>
      <c r="C127" s="23" t="s">
        <v>82</v>
      </c>
      <c r="D127" s="85" t="s">
        <v>412</v>
      </c>
      <c r="E127" s="9" t="s">
        <v>7</v>
      </c>
      <c r="F127" s="10">
        <v>18</v>
      </c>
      <c r="G127" s="11">
        <v>1552</v>
      </c>
      <c r="H127" s="84" t="s">
        <v>71</v>
      </c>
      <c r="I127" s="1"/>
    </row>
    <row r="128" spans="1:9" ht="21" x14ac:dyDescent="0.35">
      <c r="A128" s="1"/>
      <c r="B128" s="14">
        <f t="shared" si="2"/>
        <v>13</v>
      </c>
      <c r="C128" s="23" t="s">
        <v>83</v>
      </c>
      <c r="D128" s="85" t="s">
        <v>411</v>
      </c>
      <c r="E128" s="9" t="s">
        <v>7</v>
      </c>
      <c r="F128" s="10">
        <v>19</v>
      </c>
      <c r="G128" s="11">
        <v>2179</v>
      </c>
      <c r="H128" s="83" t="s">
        <v>71</v>
      </c>
      <c r="I128" s="1"/>
    </row>
    <row r="129" spans="1:9" ht="21" x14ac:dyDescent="0.35">
      <c r="A129" s="1"/>
      <c r="B129" s="14">
        <f t="shared" si="2"/>
        <v>14</v>
      </c>
      <c r="C129" s="23" t="s">
        <v>84</v>
      </c>
      <c r="D129" s="85" t="s">
        <v>412</v>
      </c>
      <c r="E129" s="9" t="s">
        <v>7</v>
      </c>
      <c r="F129" s="10">
        <v>20</v>
      </c>
      <c r="G129" s="11">
        <v>2903</v>
      </c>
      <c r="H129" s="84" t="s">
        <v>71</v>
      </c>
      <c r="I129" s="1"/>
    </row>
    <row r="130" spans="1:9" ht="21" x14ac:dyDescent="0.35">
      <c r="A130" s="1"/>
      <c r="B130" s="14">
        <f t="shared" si="2"/>
        <v>15</v>
      </c>
      <c r="C130" s="23" t="s">
        <v>85</v>
      </c>
      <c r="D130" s="85" t="s">
        <v>411</v>
      </c>
      <c r="E130" s="9" t="s">
        <v>7</v>
      </c>
      <c r="F130" s="10">
        <v>21</v>
      </c>
      <c r="G130" s="11">
        <v>3986</v>
      </c>
      <c r="H130" s="83" t="s">
        <v>71</v>
      </c>
      <c r="I130" s="1"/>
    </row>
    <row r="131" spans="1:9" ht="21" x14ac:dyDescent="0.35">
      <c r="A131" s="1"/>
      <c r="B131" s="14">
        <f t="shared" si="2"/>
        <v>16</v>
      </c>
      <c r="C131" s="23" t="s">
        <v>86</v>
      </c>
      <c r="D131" s="85" t="s">
        <v>412</v>
      </c>
      <c r="E131" s="9" t="s">
        <v>7</v>
      </c>
      <c r="F131" s="10">
        <v>22</v>
      </c>
      <c r="G131" s="11">
        <v>4696</v>
      </c>
      <c r="H131" s="84" t="s">
        <v>71</v>
      </c>
      <c r="I131" s="1"/>
    </row>
    <row r="132" spans="1:9" ht="21" x14ac:dyDescent="0.35">
      <c r="A132" s="1"/>
      <c r="B132" s="14">
        <f t="shared" si="2"/>
        <v>17</v>
      </c>
      <c r="C132" s="23" t="s">
        <v>87</v>
      </c>
      <c r="D132" s="85" t="s">
        <v>411</v>
      </c>
      <c r="E132" s="9" t="s">
        <v>7</v>
      </c>
      <c r="F132" s="10">
        <v>23</v>
      </c>
      <c r="G132" s="11">
        <v>6173</v>
      </c>
      <c r="H132" s="83" t="s">
        <v>71</v>
      </c>
      <c r="I132" s="1"/>
    </row>
    <row r="133" spans="1:9" ht="21" x14ac:dyDescent="0.35">
      <c r="A133" s="1"/>
      <c r="B133" s="14">
        <f t="shared" si="2"/>
        <v>18</v>
      </c>
      <c r="C133" s="23" t="s">
        <v>88</v>
      </c>
      <c r="D133" s="85" t="s">
        <v>412</v>
      </c>
      <c r="E133" s="9" t="s">
        <v>7</v>
      </c>
      <c r="F133" s="10">
        <v>24</v>
      </c>
      <c r="G133" s="11">
        <v>7093</v>
      </c>
      <c r="H133" s="84" t="s">
        <v>71</v>
      </c>
      <c r="I133" s="1"/>
    </row>
    <row r="134" spans="1:9" ht="21" x14ac:dyDescent="0.35">
      <c r="A134" s="1"/>
      <c r="B134" s="14">
        <f t="shared" si="2"/>
        <v>19</v>
      </c>
      <c r="C134" s="23" t="s">
        <v>89</v>
      </c>
      <c r="D134" s="85" t="s">
        <v>411</v>
      </c>
      <c r="E134" s="9" t="s">
        <v>7</v>
      </c>
      <c r="F134" s="10">
        <v>25</v>
      </c>
      <c r="G134" s="11">
        <v>9334</v>
      </c>
      <c r="H134" s="83" t="s">
        <v>71</v>
      </c>
      <c r="I134" s="1"/>
    </row>
    <row r="135" spans="1:9" x14ac:dyDescent="0.25">
      <c r="A135" s="1"/>
      <c r="B135" s="34"/>
      <c r="C135" s="13"/>
      <c r="D135" s="13"/>
      <c r="E135" s="13"/>
      <c r="F135" s="13"/>
      <c r="G135" s="13"/>
      <c r="H135" s="13"/>
      <c r="I135" s="1"/>
    </row>
    <row r="136" spans="1:9" ht="18.75" x14ac:dyDescent="0.3">
      <c r="A136" s="1"/>
      <c r="B136" s="35"/>
      <c r="C136" s="15"/>
      <c r="D136" s="15"/>
      <c r="E136" s="16"/>
      <c r="F136" s="16"/>
      <c r="G136" s="17"/>
      <c r="H136" s="18"/>
      <c r="I136" s="12">
        <v>4</v>
      </c>
    </row>
    <row r="137" spans="1:9" x14ac:dyDescent="0.25">
      <c r="A137" s="1"/>
      <c r="B137" s="14"/>
      <c r="C137" s="15"/>
      <c r="D137" s="15"/>
      <c r="E137" s="19"/>
      <c r="F137" s="20"/>
      <c r="G137" s="21"/>
      <c r="H137" s="22"/>
      <c r="I137" s="1"/>
    </row>
    <row r="138" spans="1:9" x14ac:dyDescent="0.25">
      <c r="A138" s="1"/>
      <c r="B138" s="14"/>
      <c r="C138" s="15"/>
      <c r="D138" s="15"/>
      <c r="E138" s="19"/>
      <c r="F138" s="20"/>
      <c r="G138" s="21"/>
      <c r="H138" s="22"/>
      <c r="I138" s="1"/>
    </row>
    <row r="139" spans="1:9" x14ac:dyDescent="0.25">
      <c r="A139" s="1"/>
      <c r="B139" s="14"/>
      <c r="C139" s="15"/>
      <c r="D139" s="15"/>
      <c r="E139" s="19"/>
      <c r="F139" s="20"/>
      <c r="G139" s="21"/>
      <c r="H139" s="22"/>
      <c r="I139" s="1"/>
    </row>
    <row r="140" spans="1:9" x14ac:dyDescent="0.25">
      <c r="A140" s="1"/>
      <c r="B140" s="14"/>
      <c r="C140" s="15"/>
      <c r="D140" s="15"/>
      <c r="E140" s="19"/>
      <c r="F140" s="20"/>
      <c r="G140" s="21"/>
      <c r="H140" s="22"/>
      <c r="I140" s="1"/>
    </row>
    <row r="141" spans="1:9" x14ac:dyDescent="0.25">
      <c r="A141" s="1"/>
      <c r="B141" s="14"/>
      <c r="C141" s="15"/>
      <c r="D141" s="15"/>
      <c r="E141" s="19"/>
      <c r="F141" s="20"/>
      <c r="G141" s="21"/>
      <c r="H141" s="22"/>
      <c r="I141" s="1"/>
    </row>
    <row r="142" spans="1:9" x14ac:dyDescent="0.25">
      <c r="A142" s="1"/>
      <c r="B142" s="14"/>
      <c r="C142" s="15"/>
      <c r="D142" s="15"/>
      <c r="E142" s="19"/>
      <c r="F142" s="20"/>
      <c r="G142" s="21"/>
      <c r="H142" s="22"/>
      <c r="I142" s="1"/>
    </row>
    <row r="143" spans="1:9" x14ac:dyDescent="0.25">
      <c r="A143" s="1"/>
      <c r="B143" s="35"/>
      <c r="C143" s="15"/>
      <c r="D143" s="15"/>
      <c r="E143" s="16"/>
      <c r="F143" s="16"/>
      <c r="G143" s="17"/>
      <c r="H143" s="18"/>
      <c r="I143" s="1"/>
    </row>
    <row r="144" spans="1:9" x14ac:dyDescent="0.25">
      <c r="A144" s="1"/>
      <c r="B144" s="35"/>
      <c r="C144" s="15"/>
      <c r="D144" s="15"/>
      <c r="E144" s="16"/>
      <c r="F144" s="16"/>
      <c r="G144" s="17"/>
      <c r="H144" s="18"/>
      <c r="I144" s="1"/>
    </row>
    <row r="145" spans="1:9" ht="18.75" x14ac:dyDescent="0.3">
      <c r="A145" s="1"/>
      <c r="B145" s="28" t="s">
        <v>0</v>
      </c>
      <c r="C145" s="4" t="s">
        <v>0</v>
      </c>
      <c r="D145" s="5" t="s">
        <v>1</v>
      </c>
      <c r="E145" s="4" t="s">
        <v>2</v>
      </c>
      <c r="F145" s="4" t="s">
        <v>3</v>
      </c>
      <c r="G145" s="4" t="s">
        <v>4</v>
      </c>
      <c r="H145" s="6" t="s">
        <v>5</v>
      </c>
      <c r="I145" s="12">
        <v>4</v>
      </c>
    </row>
    <row r="146" spans="1:9" ht="21" x14ac:dyDescent="0.35">
      <c r="A146" s="1"/>
      <c r="B146" s="14">
        <v>1</v>
      </c>
      <c r="C146" s="24" t="s">
        <v>90</v>
      </c>
      <c r="D146" s="8" t="s">
        <v>408</v>
      </c>
      <c r="E146" s="9" t="s">
        <v>7</v>
      </c>
      <c r="F146" s="10">
        <v>8</v>
      </c>
      <c r="G146" s="25">
        <v>3</v>
      </c>
      <c r="H146" s="84" t="s">
        <v>91</v>
      </c>
      <c r="I146" s="12"/>
    </row>
    <row r="147" spans="1:9" ht="21" x14ac:dyDescent="0.35">
      <c r="A147" s="1"/>
      <c r="B147" s="14">
        <f t="shared" ref="B147:B187" si="3">B146+1</f>
        <v>2</v>
      </c>
      <c r="C147" s="24" t="s">
        <v>92</v>
      </c>
      <c r="D147" s="8" t="s">
        <v>407</v>
      </c>
      <c r="E147" s="9" t="s">
        <v>7</v>
      </c>
      <c r="F147" s="10">
        <v>9</v>
      </c>
      <c r="G147" s="25">
        <v>3</v>
      </c>
      <c r="H147" s="83" t="s">
        <v>91</v>
      </c>
      <c r="I147" s="1"/>
    </row>
    <row r="148" spans="1:9" ht="21" x14ac:dyDescent="0.35">
      <c r="A148" s="1"/>
      <c r="B148" s="14">
        <f t="shared" si="3"/>
        <v>3</v>
      </c>
      <c r="C148" s="24" t="s">
        <v>93</v>
      </c>
      <c r="D148" s="8" t="s">
        <v>408</v>
      </c>
      <c r="E148" s="9" t="s">
        <v>7</v>
      </c>
      <c r="F148" s="10">
        <v>10</v>
      </c>
      <c r="G148" s="25">
        <v>7</v>
      </c>
      <c r="H148" s="84" t="s">
        <v>91</v>
      </c>
      <c r="I148" s="1"/>
    </row>
    <row r="149" spans="1:9" ht="21" x14ac:dyDescent="0.35">
      <c r="A149" s="1"/>
      <c r="B149" s="14">
        <f t="shared" si="3"/>
        <v>4</v>
      </c>
      <c r="C149" s="24" t="s">
        <v>94</v>
      </c>
      <c r="D149" s="8" t="s">
        <v>407</v>
      </c>
      <c r="E149" s="9" t="s">
        <v>7</v>
      </c>
      <c r="F149" s="10">
        <v>11</v>
      </c>
      <c r="G149" s="25">
        <v>10</v>
      </c>
      <c r="H149" s="83" t="s">
        <v>91</v>
      </c>
      <c r="I149" s="1"/>
    </row>
    <row r="150" spans="1:9" ht="21" x14ac:dyDescent="0.35">
      <c r="A150" s="1"/>
      <c r="B150" s="14">
        <f t="shared" si="3"/>
        <v>5</v>
      </c>
      <c r="C150" s="24" t="s">
        <v>95</v>
      </c>
      <c r="D150" s="8" t="s">
        <v>408</v>
      </c>
      <c r="E150" s="9" t="s">
        <v>7</v>
      </c>
      <c r="F150" s="10">
        <v>12</v>
      </c>
      <c r="G150" s="25">
        <v>14</v>
      </c>
      <c r="H150" s="84" t="s">
        <v>91</v>
      </c>
      <c r="I150" s="1"/>
    </row>
    <row r="151" spans="1:9" ht="21" x14ac:dyDescent="0.35">
      <c r="A151" s="1"/>
      <c r="B151" s="14">
        <f t="shared" si="3"/>
        <v>6</v>
      </c>
      <c r="C151" s="24" t="s">
        <v>96</v>
      </c>
      <c r="D151" s="8" t="s">
        <v>407</v>
      </c>
      <c r="E151" s="9" t="s">
        <v>7</v>
      </c>
      <c r="F151" s="10">
        <v>13</v>
      </c>
      <c r="G151" s="25">
        <v>21</v>
      </c>
      <c r="H151" s="83" t="s">
        <v>91</v>
      </c>
      <c r="I151" s="1"/>
    </row>
    <row r="152" spans="1:9" ht="21" x14ac:dyDescent="0.35">
      <c r="A152" s="1"/>
      <c r="B152" s="14">
        <f t="shared" si="3"/>
        <v>7</v>
      </c>
      <c r="C152" s="24" t="s">
        <v>97</v>
      </c>
      <c r="D152" s="8" t="s">
        <v>408</v>
      </c>
      <c r="E152" s="9" t="s">
        <v>7</v>
      </c>
      <c r="F152" s="10">
        <v>14</v>
      </c>
      <c r="G152" s="25">
        <v>29</v>
      </c>
      <c r="H152" s="84" t="s">
        <v>91</v>
      </c>
      <c r="I152" s="1"/>
    </row>
    <row r="153" spans="1:9" ht="21" x14ac:dyDescent="0.35">
      <c r="A153" s="1"/>
      <c r="B153" s="14">
        <f t="shared" si="3"/>
        <v>8</v>
      </c>
      <c r="C153" s="24" t="s">
        <v>98</v>
      </c>
      <c r="D153" s="8" t="s">
        <v>407</v>
      </c>
      <c r="E153" s="9" t="s">
        <v>7</v>
      </c>
      <c r="F153" s="10">
        <v>15</v>
      </c>
      <c r="G153" s="25">
        <v>40</v>
      </c>
      <c r="H153" s="83" t="s">
        <v>91</v>
      </c>
      <c r="I153" s="1"/>
    </row>
    <row r="154" spans="1:9" ht="21" x14ac:dyDescent="0.35">
      <c r="A154" s="1"/>
      <c r="B154" s="14">
        <f t="shared" si="3"/>
        <v>9</v>
      </c>
      <c r="C154" s="24" t="s">
        <v>99</v>
      </c>
      <c r="D154" s="8" t="s">
        <v>408</v>
      </c>
      <c r="E154" s="9" t="s">
        <v>7</v>
      </c>
      <c r="F154" s="10">
        <v>16</v>
      </c>
      <c r="G154" s="25">
        <v>53</v>
      </c>
      <c r="H154" s="84" t="s">
        <v>91</v>
      </c>
      <c r="I154" s="1"/>
    </row>
    <row r="155" spans="1:9" ht="21" x14ac:dyDescent="0.35">
      <c r="A155" s="1"/>
      <c r="B155" s="14">
        <f t="shared" si="3"/>
        <v>10</v>
      </c>
      <c r="C155" s="24" t="s">
        <v>100</v>
      </c>
      <c r="D155" s="8" t="s">
        <v>407</v>
      </c>
      <c r="E155" s="9" t="s">
        <v>7</v>
      </c>
      <c r="F155" s="10">
        <v>17</v>
      </c>
      <c r="G155" s="25">
        <v>66</v>
      </c>
      <c r="H155" s="83" t="s">
        <v>91</v>
      </c>
      <c r="I155" s="1"/>
    </row>
    <row r="156" spans="1:9" ht="21" x14ac:dyDescent="0.35">
      <c r="A156" s="1"/>
      <c r="B156" s="14">
        <f t="shared" si="3"/>
        <v>11</v>
      </c>
      <c r="C156" s="24" t="s">
        <v>101</v>
      </c>
      <c r="D156" s="8" t="s">
        <v>408</v>
      </c>
      <c r="E156" s="9" t="s">
        <v>7</v>
      </c>
      <c r="F156" s="10">
        <v>18</v>
      </c>
      <c r="G156" s="25">
        <v>82</v>
      </c>
      <c r="H156" s="84" t="s">
        <v>91</v>
      </c>
      <c r="I156" s="1"/>
    </row>
    <row r="157" spans="1:9" ht="21" x14ac:dyDescent="0.35">
      <c r="A157" s="1"/>
      <c r="B157" s="14">
        <f t="shared" si="3"/>
        <v>12</v>
      </c>
      <c r="C157" s="24" t="s">
        <v>102</v>
      </c>
      <c r="D157" s="8" t="s">
        <v>407</v>
      </c>
      <c r="E157" s="9" t="s">
        <v>7</v>
      </c>
      <c r="F157" s="26">
        <v>19</v>
      </c>
      <c r="G157" s="25">
        <v>113</v>
      </c>
      <c r="H157" s="83" t="s">
        <v>91</v>
      </c>
      <c r="I157" s="1"/>
    </row>
    <row r="158" spans="1:9" ht="21" x14ac:dyDescent="0.35">
      <c r="A158" s="1"/>
      <c r="B158" s="14">
        <f t="shared" si="3"/>
        <v>13</v>
      </c>
      <c r="C158" s="24" t="s">
        <v>103</v>
      </c>
      <c r="D158" s="8" t="s">
        <v>408</v>
      </c>
      <c r="E158" s="9" t="s">
        <v>7</v>
      </c>
      <c r="F158" s="10">
        <v>20</v>
      </c>
      <c r="G158" s="25">
        <v>143</v>
      </c>
      <c r="H158" s="84" t="s">
        <v>91</v>
      </c>
      <c r="I158" s="1"/>
    </row>
    <row r="159" spans="1:9" ht="21" x14ac:dyDescent="0.35">
      <c r="A159" s="1"/>
      <c r="B159" s="14">
        <f t="shared" si="3"/>
        <v>14</v>
      </c>
      <c r="C159" s="24" t="s">
        <v>104</v>
      </c>
      <c r="D159" s="8" t="s">
        <v>407</v>
      </c>
      <c r="E159" s="9" t="s">
        <v>7</v>
      </c>
      <c r="F159" s="27">
        <v>21</v>
      </c>
      <c r="G159" s="25">
        <v>172</v>
      </c>
      <c r="H159" s="83" t="s">
        <v>91</v>
      </c>
      <c r="I159" s="1"/>
    </row>
    <row r="160" spans="1:9" ht="21" x14ac:dyDescent="0.35">
      <c r="A160" s="1"/>
      <c r="B160" s="14">
        <f t="shared" si="3"/>
        <v>15</v>
      </c>
      <c r="C160" s="24" t="s">
        <v>105</v>
      </c>
      <c r="D160" s="8" t="s">
        <v>408</v>
      </c>
      <c r="E160" s="9" t="s">
        <v>7</v>
      </c>
      <c r="F160" s="10">
        <v>22</v>
      </c>
      <c r="G160" s="25">
        <v>192</v>
      </c>
      <c r="H160" s="84" t="s">
        <v>91</v>
      </c>
      <c r="I160" s="1"/>
    </row>
    <row r="161" spans="1:9" ht="21" x14ac:dyDescent="0.35">
      <c r="A161" s="1"/>
      <c r="B161" s="14">
        <f t="shared" si="3"/>
        <v>16</v>
      </c>
      <c r="C161" s="24" t="s">
        <v>106</v>
      </c>
      <c r="D161" s="8" t="s">
        <v>407</v>
      </c>
      <c r="E161" s="9" t="s">
        <v>7</v>
      </c>
      <c r="F161" s="10">
        <v>23</v>
      </c>
      <c r="G161" s="25">
        <v>231</v>
      </c>
      <c r="H161" s="83" t="s">
        <v>91</v>
      </c>
      <c r="I161" s="1"/>
    </row>
    <row r="162" spans="1:9" ht="21" x14ac:dyDescent="0.35">
      <c r="A162" s="1"/>
      <c r="B162" s="14">
        <f t="shared" si="3"/>
        <v>17</v>
      </c>
      <c r="C162" s="24" t="s">
        <v>107</v>
      </c>
      <c r="D162" s="8" t="s">
        <v>408</v>
      </c>
      <c r="E162" s="9" t="s">
        <v>7</v>
      </c>
      <c r="F162" s="10">
        <v>24</v>
      </c>
      <c r="G162" s="25">
        <v>271</v>
      </c>
      <c r="H162" s="84" t="s">
        <v>91</v>
      </c>
      <c r="I162" s="1"/>
    </row>
    <row r="163" spans="1:9" ht="21" x14ac:dyDescent="0.35">
      <c r="A163" s="1"/>
      <c r="B163" s="14">
        <f t="shared" si="3"/>
        <v>18</v>
      </c>
      <c r="C163" s="24" t="s">
        <v>108</v>
      </c>
      <c r="D163" s="8" t="s">
        <v>407</v>
      </c>
      <c r="E163" s="9" t="s">
        <v>7</v>
      </c>
      <c r="F163" s="10">
        <v>25</v>
      </c>
      <c r="G163" s="25">
        <v>337</v>
      </c>
      <c r="H163" s="83" t="s">
        <v>91</v>
      </c>
      <c r="I163" s="1"/>
    </row>
    <row r="164" spans="1:9" ht="21" x14ac:dyDescent="0.35">
      <c r="A164" s="1"/>
      <c r="B164" s="14">
        <f t="shared" si="3"/>
        <v>19</v>
      </c>
      <c r="C164" s="24" t="s">
        <v>109</v>
      </c>
      <c r="D164" s="8" t="s">
        <v>408</v>
      </c>
      <c r="E164" s="9" t="s">
        <v>7</v>
      </c>
      <c r="F164" s="10">
        <v>26</v>
      </c>
      <c r="G164" s="25">
        <v>405</v>
      </c>
      <c r="H164" s="84" t="s">
        <v>91</v>
      </c>
      <c r="I164" s="1"/>
    </row>
    <row r="165" spans="1:9" ht="21" x14ac:dyDescent="0.35">
      <c r="A165" s="1"/>
      <c r="B165" s="14">
        <f t="shared" si="3"/>
        <v>20</v>
      </c>
      <c r="C165" s="24" t="s">
        <v>110</v>
      </c>
      <c r="D165" s="8" t="s">
        <v>407</v>
      </c>
      <c r="E165" s="9" t="s">
        <v>7</v>
      </c>
      <c r="F165" s="10">
        <v>27</v>
      </c>
      <c r="G165" s="25">
        <v>488</v>
      </c>
      <c r="H165" s="83" t="s">
        <v>91</v>
      </c>
      <c r="I165" s="1"/>
    </row>
    <row r="166" spans="1:9" ht="21" x14ac:dyDescent="0.35">
      <c r="A166" s="1"/>
      <c r="B166" s="14">
        <f t="shared" si="3"/>
        <v>21</v>
      </c>
      <c r="C166" s="24" t="s">
        <v>111</v>
      </c>
      <c r="D166" s="8" t="s">
        <v>408</v>
      </c>
      <c r="E166" s="9" t="s">
        <v>7</v>
      </c>
      <c r="F166" s="10">
        <v>28</v>
      </c>
      <c r="G166" s="25">
        <v>599</v>
      </c>
      <c r="H166" s="84" t="s">
        <v>91</v>
      </c>
      <c r="I166" s="1"/>
    </row>
    <row r="167" spans="1:9" ht="21" x14ac:dyDescent="0.35">
      <c r="A167" s="1"/>
      <c r="B167" s="14">
        <f t="shared" si="3"/>
        <v>22</v>
      </c>
      <c r="C167" s="24" t="s">
        <v>112</v>
      </c>
      <c r="D167" s="8" t="s">
        <v>407</v>
      </c>
      <c r="E167" s="9" t="s">
        <v>7</v>
      </c>
      <c r="F167" s="10">
        <v>29</v>
      </c>
      <c r="G167" s="25">
        <v>739</v>
      </c>
      <c r="H167" s="83" t="s">
        <v>91</v>
      </c>
      <c r="I167" s="1"/>
    </row>
    <row r="168" spans="1:9" ht="21" x14ac:dyDescent="0.35">
      <c r="A168" s="1"/>
      <c r="B168" s="14">
        <f t="shared" si="3"/>
        <v>23</v>
      </c>
      <c r="C168" s="24" t="s">
        <v>113</v>
      </c>
      <c r="D168" s="8" t="s">
        <v>408</v>
      </c>
      <c r="E168" s="9" t="s">
        <v>7</v>
      </c>
      <c r="F168" s="10">
        <v>30</v>
      </c>
      <c r="G168" s="25">
        <v>884</v>
      </c>
      <c r="H168" s="84" t="s">
        <v>91</v>
      </c>
      <c r="I168" s="1"/>
    </row>
    <row r="169" spans="1:9" ht="21" x14ac:dyDescent="0.35">
      <c r="A169" s="1"/>
      <c r="B169" s="14">
        <f t="shared" si="3"/>
        <v>24</v>
      </c>
      <c r="C169" s="24" t="s">
        <v>114</v>
      </c>
      <c r="D169" s="8" t="s">
        <v>407</v>
      </c>
      <c r="E169" s="9" t="s">
        <v>7</v>
      </c>
      <c r="F169" s="10">
        <v>31</v>
      </c>
      <c r="G169" s="25">
        <v>1041</v>
      </c>
      <c r="H169" s="83" t="s">
        <v>91</v>
      </c>
      <c r="I169" s="1"/>
    </row>
    <row r="170" spans="1:9" ht="21" x14ac:dyDescent="0.35">
      <c r="A170" s="1"/>
      <c r="B170" s="14">
        <f t="shared" si="3"/>
        <v>25</v>
      </c>
      <c r="C170" s="24" t="s">
        <v>115</v>
      </c>
      <c r="D170" s="8" t="s">
        <v>408</v>
      </c>
      <c r="E170" s="9" t="s">
        <v>7</v>
      </c>
      <c r="F170" s="10">
        <v>32</v>
      </c>
      <c r="G170" s="25">
        <v>1211</v>
      </c>
      <c r="H170" s="84" t="s">
        <v>91</v>
      </c>
      <c r="I170" s="1"/>
    </row>
    <row r="171" spans="1:9" ht="21" x14ac:dyDescent="0.35">
      <c r="A171" s="1"/>
      <c r="B171" s="14">
        <f t="shared" si="3"/>
        <v>26</v>
      </c>
      <c r="C171" s="24" t="s">
        <v>116</v>
      </c>
      <c r="D171" s="8" t="s">
        <v>407</v>
      </c>
      <c r="E171" s="9" t="s">
        <v>7</v>
      </c>
      <c r="F171" s="10">
        <v>33</v>
      </c>
      <c r="G171" s="25">
        <v>1333</v>
      </c>
      <c r="H171" s="83" t="s">
        <v>91</v>
      </c>
      <c r="I171" s="1"/>
    </row>
    <row r="172" spans="1:9" ht="21" x14ac:dyDescent="0.35">
      <c r="A172" s="1"/>
      <c r="B172" s="14">
        <f t="shared" si="3"/>
        <v>27</v>
      </c>
      <c r="C172" s="24" t="s">
        <v>117</v>
      </c>
      <c r="D172" s="8" t="s">
        <v>408</v>
      </c>
      <c r="E172" s="9" t="s">
        <v>7</v>
      </c>
      <c r="F172" s="10">
        <v>34</v>
      </c>
      <c r="G172" s="25">
        <v>1581</v>
      </c>
      <c r="H172" s="84" t="s">
        <v>91</v>
      </c>
      <c r="I172" s="1"/>
    </row>
    <row r="173" spans="1:9" ht="21" x14ac:dyDescent="0.35">
      <c r="A173" s="1"/>
      <c r="B173" s="14">
        <f t="shared" si="3"/>
        <v>28</v>
      </c>
      <c r="C173" s="24" t="s">
        <v>118</v>
      </c>
      <c r="D173" s="8" t="s">
        <v>407</v>
      </c>
      <c r="E173" s="9" t="s">
        <v>7</v>
      </c>
      <c r="F173" s="10">
        <v>35</v>
      </c>
      <c r="G173" s="25">
        <v>1723</v>
      </c>
      <c r="H173" s="83" t="s">
        <v>91</v>
      </c>
      <c r="I173" s="1"/>
    </row>
    <row r="174" spans="1:9" ht="21" x14ac:dyDescent="0.35">
      <c r="A174" s="1"/>
      <c r="B174" s="14">
        <f t="shared" si="3"/>
        <v>29</v>
      </c>
      <c r="C174" s="24" t="s">
        <v>119</v>
      </c>
      <c r="D174" s="8" t="s">
        <v>408</v>
      </c>
      <c r="E174" s="9" t="s">
        <v>7</v>
      </c>
      <c r="F174" s="10">
        <v>36</v>
      </c>
      <c r="G174" s="25">
        <v>1886</v>
      </c>
      <c r="H174" s="84" t="s">
        <v>91</v>
      </c>
      <c r="I174" s="1"/>
    </row>
    <row r="175" spans="1:9" ht="21" x14ac:dyDescent="0.35">
      <c r="A175" s="1"/>
      <c r="B175" s="14">
        <f t="shared" si="3"/>
        <v>30</v>
      </c>
      <c r="C175" s="24" t="s">
        <v>120</v>
      </c>
      <c r="D175" s="8" t="s">
        <v>407</v>
      </c>
      <c r="E175" s="9" t="s">
        <v>7</v>
      </c>
      <c r="F175" s="10">
        <v>37</v>
      </c>
      <c r="G175" s="25">
        <v>2029</v>
      </c>
      <c r="H175" s="83" t="s">
        <v>91</v>
      </c>
      <c r="I175" s="1"/>
    </row>
    <row r="176" spans="1:9" ht="21" x14ac:dyDescent="0.35">
      <c r="A176" s="1"/>
      <c r="B176" s="14">
        <f t="shared" si="3"/>
        <v>31</v>
      </c>
      <c r="C176" s="24" t="s">
        <v>121</v>
      </c>
      <c r="D176" s="8" t="s">
        <v>408</v>
      </c>
      <c r="E176" s="9" t="s">
        <v>7</v>
      </c>
      <c r="F176" s="10">
        <v>38</v>
      </c>
      <c r="G176" s="25">
        <v>2346</v>
      </c>
      <c r="H176" s="84" t="s">
        <v>91</v>
      </c>
      <c r="I176" s="1"/>
    </row>
    <row r="177" spans="1:9" ht="21" x14ac:dyDescent="0.35">
      <c r="A177" s="1"/>
      <c r="B177" s="14">
        <f t="shared" si="3"/>
        <v>32</v>
      </c>
      <c r="C177" s="24" t="s">
        <v>122</v>
      </c>
      <c r="D177" s="8" t="s">
        <v>407</v>
      </c>
      <c r="E177" s="9" t="s">
        <v>7</v>
      </c>
      <c r="F177" s="10">
        <v>39</v>
      </c>
      <c r="G177" s="25">
        <v>2654</v>
      </c>
      <c r="H177" s="83" t="s">
        <v>91</v>
      </c>
      <c r="I177" s="1"/>
    </row>
    <row r="178" spans="1:9" ht="21" x14ac:dyDescent="0.35">
      <c r="A178" s="1"/>
      <c r="B178" s="14">
        <f t="shared" si="3"/>
        <v>33</v>
      </c>
      <c r="C178" s="24" t="s">
        <v>123</v>
      </c>
      <c r="D178" s="8" t="s">
        <v>408</v>
      </c>
      <c r="E178" s="9" t="s">
        <v>7</v>
      </c>
      <c r="F178" s="10">
        <v>40</v>
      </c>
      <c r="G178" s="25">
        <v>2723</v>
      </c>
      <c r="H178" s="84" t="s">
        <v>91</v>
      </c>
      <c r="I178" s="1"/>
    </row>
    <row r="179" spans="1:9" ht="21" x14ac:dyDescent="0.35">
      <c r="A179" s="1"/>
      <c r="B179" s="14">
        <f t="shared" si="3"/>
        <v>34</v>
      </c>
      <c r="C179" s="24" t="s">
        <v>124</v>
      </c>
      <c r="D179" s="8" t="s">
        <v>407</v>
      </c>
      <c r="E179" s="9" t="s">
        <v>7</v>
      </c>
      <c r="F179" s="10">
        <v>41</v>
      </c>
      <c r="G179" s="25">
        <v>3147</v>
      </c>
      <c r="H179" s="83" t="s">
        <v>91</v>
      </c>
      <c r="I179" s="1"/>
    </row>
    <row r="180" spans="1:9" ht="21" x14ac:dyDescent="0.35">
      <c r="A180" s="1"/>
      <c r="B180" s="14">
        <f t="shared" si="3"/>
        <v>35</v>
      </c>
      <c r="C180" s="24" t="s">
        <v>125</v>
      </c>
      <c r="D180" s="8" t="s">
        <v>408</v>
      </c>
      <c r="E180" s="9" t="s">
        <v>7</v>
      </c>
      <c r="F180" s="10">
        <v>42</v>
      </c>
      <c r="G180" s="25">
        <v>3517</v>
      </c>
      <c r="H180" s="84" t="s">
        <v>91</v>
      </c>
      <c r="I180" s="1"/>
    </row>
    <row r="181" spans="1:9" ht="21" x14ac:dyDescent="0.35">
      <c r="A181" s="1"/>
      <c r="B181" s="14">
        <f t="shared" si="3"/>
        <v>36</v>
      </c>
      <c r="C181" s="24" t="s">
        <v>126</v>
      </c>
      <c r="D181" s="8" t="s">
        <v>407</v>
      </c>
      <c r="E181" s="9" t="s">
        <v>7</v>
      </c>
      <c r="F181" s="10">
        <v>43</v>
      </c>
      <c r="G181" s="25">
        <v>3977</v>
      </c>
      <c r="H181" s="83" t="s">
        <v>91</v>
      </c>
      <c r="I181" s="1"/>
    </row>
    <row r="182" spans="1:9" ht="21" x14ac:dyDescent="0.35">
      <c r="A182" s="1"/>
      <c r="B182" s="14">
        <f t="shared" si="3"/>
        <v>37</v>
      </c>
      <c r="C182" s="24" t="s">
        <v>127</v>
      </c>
      <c r="D182" s="8" t="s">
        <v>408</v>
      </c>
      <c r="E182" s="9" t="s">
        <v>7</v>
      </c>
      <c r="F182" s="10">
        <v>44</v>
      </c>
      <c r="G182" s="25">
        <v>4443</v>
      </c>
      <c r="H182" s="84" t="s">
        <v>91</v>
      </c>
      <c r="I182" s="1"/>
    </row>
    <row r="183" spans="1:9" ht="21" x14ac:dyDescent="0.35">
      <c r="A183" s="1"/>
      <c r="B183" s="14">
        <f t="shared" si="3"/>
        <v>38</v>
      </c>
      <c r="C183" s="24" t="s">
        <v>128</v>
      </c>
      <c r="D183" s="8" t="s">
        <v>407</v>
      </c>
      <c r="E183" s="9" t="s">
        <v>7</v>
      </c>
      <c r="F183" s="10">
        <v>45</v>
      </c>
      <c r="G183" s="25">
        <v>4671</v>
      </c>
      <c r="H183" s="83" t="s">
        <v>91</v>
      </c>
      <c r="I183" s="1"/>
    </row>
    <row r="184" spans="1:9" ht="21" x14ac:dyDescent="0.35">
      <c r="A184" s="1"/>
      <c r="B184" s="14">
        <f t="shared" si="3"/>
        <v>39</v>
      </c>
      <c r="C184" s="24" t="s">
        <v>129</v>
      </c>
      <c r="D184" s="8" t="s">
        <v>408</v>
      </c>
      <c r="E184" s="9" t="s">
        <v>7</v>
      </c>
      <c r="F184" s="10">
        <v>46</v>
      </c>
      <c r="G184" s="25">
        <v>5253</v>
      </c>
      <c r="H184" s="84" t="s">
        <v>91</v>
      </c>
      <c r="I184" s="1"/>
    </row>
    <row r="185" spans="1:9" ht="21" x14ac:dyDescent="0.35">
      <c r="A185" s="1"/>
      <c r="B185" s="14">
        <f t="shared" si="3"/>
        <v>40</v>
      </c>
      <c r="C185" s="24" t="s">
        <v>130</v>
      </c>
      <c r="D185" s="8" t="s">
        <v>407</v>
      </c>
      <c r="E185" s="9" t="s">
        <v>7</v>
      </c>
      <c r="F185" s="10">
        <v>47</v>
      </c>
      <c r="G185" s="25">
        <v>5672</v>
      </c>
      <c r="H185" s="83" t="s">
        <v>91</v>
      </c>
      <c r="I185" s="1"/>
    </row>
    <row r="186" spans="1:9" ht="21" x14ac:dyDescent="0.35">
      <c r="A186" s="1"/>
      <c r="B186" s="14">
        <f t="shared" si="3"/>
        <v>41</v>
      </c>
      <c r="C186" s="24" t="s">
        <v>131</v>
      </c>
      <c r="D186" s="8" t="s">
        <v>408</v>
      </c>
      <c r="E186" s="9" t="s">
        <v>7</v>
      </c>
      <c r="F186" s="10">
        <v>48</v>
      </c>
      <c r="G186" s="25">
        <v>6378</v>
      </c>
      <c r="H186" s="84" t="s">
        <v>91</v>
      </c>
      <c r="I186" s="1"/>
    </row>
    <row r="187" spans="1:9" ht="21" x14ac:dyDescent="0.35">
      <c r="A187" s="1"/>
      <c r="B187" s="14">
        <f t="shared" si="3"/>
        <v>42</v>
      </c>
      <c r="C187" s="24" t="s">
        <v>132</v>
      </c>
      <c r="D187" s="8" t="s">
        <v>407</v>
      </c>
      <c r="E187" s="9" t="s">
        <v>7</v>
      </c>
      <c r="F187" s="10">
        <v>49</v>
      </c>
      <c r="G187" s="25">
        <v>6885</v>
      </c>
      <c r="H187" s="83" t="s">
        <v>91</v>
      </c>
      <c r="I187" s="1"/>
    </row>
    <row r="188" spans="1:9" x14ac:dyDescent="0.25">
      <c r="A188" s="1"/>
      <c r="B188" s="34"/>
      <c r="C188" s="13"/>
      <c r="D188" s="13"/>
      <c r="E188" s="13"/>
      <c r="F188" s="13"/>
      <c r="G188" s="13"/>
      <c r="H188" s="13"/>
      <c r="I188" s="1"/>
    </row>
    <row r="189" spans="1:9" x14ac:dyDescent="0.25">
      <c r="A189" s="1"/>
      <c r="B189" s="33"/>
      <c r="C189" s="1"/>
      <c r="D189" s="1"/>
      <c r="E189" s="1"/>
      <c r="F189" s="1"/>
      <c r="G189" s="1"/>
      <c r="H189" s="1"/>
      <c r="I189" s="1"/>
    </row>
    <row r="190" spans="1:9" ht="18.75" x14ac:dyDescent="0.3">
      <c r="A190" s="1"/>
      <c r="B190" s="35"/>
      <c r="C190" s="15"/>
      <c r="D190" s="15"/>
      <c r="E190" s="16"/>
      <c r="F190" s="16"/>
      <c r="G190" s="17"/>
      <c r="H190" s="18"/>
      <c r="I190" s="12">
        <v>5</v>
      </c>
    </row>
    <row r="191" spans="1:9" x14ac:dyDescent="0.25">
      <c r="A191" s="1"/>
      <c r="B191" s="14"/>
      <c r="C191" s="15"/>
      <c r="D191" s="15"/>
      <c r="E191" s="19"/>
      <c r="F191" s="20"/>
      <c r="G191" s="21"/>
      <c r="H191" s="22"/>
      <c r="I191" s="1"/>
    </row>
    <row r="192" spans="1:9" x14ac:dyDescent="0.25">
      <c r="A192" s="1"/>
      <c r="B192" s="14"/>
      <c r="C192" s="15"/>
      <c r="D192" s="15"/>
      <c r="E192" s="19"/>
      <c r="F192" s="20"/>
      <c r="G192" s="21"/>
      <c r="H192" s="22"/>
      <c r="I192" s="1"/>
    </row>
    <row r="193" spans="1:9" x14ac:dyDescent="0.25">
      <c r="A193" s="1"/>
      <c r="B193" s="14"/>
      <c r="C193" s="15"/>
      <c r="D193" s="15"/>
      <c r="E193" s="19"/>
      <c r="F193" s="20"/>
      <c r="G193" s="21"/>
      <c r="H193" s="22"/>
      <c r="I193" s="1"/>
    </row>
    <row r="194" spans="1:9" x14ac:dyDescent="0.25">
      <c r="A194" s="1"/>
      <c r="B194" s="14"/>
      <c r="C194" s="15"/>
      <c r="D194" s="15"/>
      <c r="E194" s="19"/>
      <c r="F194" s="20"/>
      <c r="G194" s="21"/>
      <c r="H194" s="22"/>
      <c r="I194" s="1"/>
    </row>
    <row r="195" spans="1:9" x14ac:dyDescent="0.25">
      <c r="A195" s="1"/>
      <c r="B195" s="14"/>
      <c r="C195" s="15"/>
      <c r="D195" s="15"/>
      <c r="E195" s="19"/>
      <c r="F195" s="20"/>
      <c r="G195" s="21"/>
      <c r="H195" s="22"/>
      <c r="I195" s="1"/>
    </row>
    <row r="196" spans="1:9" x14ac:dyDescent="0.25">
      <c r="A196" s="1"/>
      <c r="B196" s="14"/>
      <c r="C196" s="15"/>
      <c r="D196" s="15"/>
      <c r="E196" s="19"/>
      <c r="F196" s="20"/>
      <c r="G196" s="21"/>
      <c r="H196" s="22"/>
      <c r="I196" s="1"/>
    </row>
    <row r="197" spans="1:9" x14ac:dyDescent="0.25">
      <c r="A197" s="1"/>
      <c r="B197" s="35"/>
      <c r="C197" s="15"/>
      <c r="D197" s="15"/>
      <c r="E197" s="16"/>
      <c r="F197" s="16"/>
      <c r="G197" s="17"/>
      <c r="H197" s="18"/>
      <c r="I197" s="1"/>
    </row>
    <row r="198" spans="1:9" x14ac:dyDescent="0.25">
      <c r="A198" s="1"/>
      <c r="B198" s="35"/>
      <c r="C198" s="15"/>
      <c r="D198" s="15"/>
      <c r="E198" s="16"/>
      <c r="F198" s="16"/>
      <c r="G198" s="17"/>
      <c r="H198" s="18"/>
      <c r="I198" s="1"/>
    </row>
    <row r="199" spans="1:9" ht="18.75" x14ac:dyDescent="0.3">
      <c r="A199" s="1"/>
      <c r="B199" s="28" t="s">
        <v>0</v>
      </c>
      <c r="C199" s="4" t="s">
        <v>0</v>
      </c>
      <c r="D199" s="5" t="s">
        <v>1</v>
      </c>
      <c r="E199" s="4" t="s">
        <v>2</v>
      </c>
      <c r="F199" s="4" t="s">
        <v>3</v>
      </c>
      <c r="G199" s="4" t="s">
        <v>4</v>
      </c>
      <c r="H199" s="6" t="s">
        <v>5</v>
      </c>
      <c r="I199" s="12">
        <v>5</v>
      </c>
    </row>
    <row r="200" spans="1:9" ht="21" x14ac:dyDescent="0.35">
      <c r="A200" s="1"/>
      <c r="B200" s="14">
        <v>1</v>
      </c>
      <c r="C200" s="24" t="s">
        <v>133</v>
      </c>
      <c r="D200" s="85" t="s">
        <v>413</v>
      </c>
      <c r="E200" s="9" t="s">
        <v>7</v>
      </c>
      <c r="F200" s="29">
        <v>7</v>
      </c>
      <c r="G200" s="25">
        <v>5</v>
      </c>
      <c r="H200" s="84" t="s">
        <v>134</v>
      </c>
      <c r="I200" s="1"/>
    </row>
    <row r="201" spans="1:9" ht="21" x14ac:dyDescent="0.35">
      <c r="A201" s="1"/>
      <c r="B201" s="14">
        <f t="shared" ref="B201:B223" si="4">B200+1</f>
        <v>2</v>
      </c>
      <c r="C201" s="24" t="s">
        <v>135</v>
      </c>
      <c r="D201" s="85" t="s">
        <v>414</v>
      </c>
      <c r="E201" s="9" t="s">
        <v>7</v>
      </c>
      <c r="F201" s="29">
        <v>8</v>
      </c>
      <c r="G201" s="30">
        <v>7</v>
      </c>
      <c r="H201" s="84" t="s">
        <v>134</v>
      </c>
      <c r="I201" s="1"/>
    </row>
    <row r="202" spans="1:9" ht="21" x14ac:dyDescent="0.35">
      <c r="A202" s="1"/>
      <c r="B202" s="14">
        <f t="shared" si="4"/>
        <v>3</v>
      </c>
      <c r="C202" s="24" t="s">
        <v>136</v>
      </c>
      <c r="D202" s="85" t="s">
        <v>415</v>
      </c>
      <c r="E202" s="9" t="s">
        <v>7</v>
      </c>
      <c r="F202" s="29">
        <v>9</v>
      </c>
      <c r="G202" s="30">
        <v>12</v>
      </c>
      <c r="H202" s="84" t="s">
        <v>134</v>
      </c>
      <c r="I202" s="1"/>
    </row>
    <row r="203" spans="1:9" ht="21" x14ac:dyDescent="0.35">
      <c r="A203" s="1"/>
      <c r="B203" s="14">
        <f t="shared" si="4"/>
        <v>4</v>
      </c>
      <c r="C203" s="24" t="s">
        <v>137</v>
      </c>
      <c r="D203" s="85" t="s">
        <v>416</v>
      </c>
      <c r="E203" s="9" t="s">
        <v>7</v>
      </c>
      <c r="F203" s="29">
        <v>10</v>
      </c>
      <c r="G203" s="30">
        <v>20</v>
      </c>
      <c r="H203" s="84" t="s">
        <v>134</v>
      </c>
      <c r="I203" s="1"/>
    </row>
    <row r="204" spans="1:9" ht="21" x14ac:dyDescent="0.35">
      <c r="A204" s="1"/>
      <c r="B204" s="14">
        <f t="shared" si="4"/>
        <v>5</v>
      </c>
      <c r="C204" s="24" t="s">
        <v>138</v>
      </c>
      <c r="D204" s="85" t="s">
        <v>415</v>
      </c>
      <c r="E204" s="9" t="s">
        <v>7</v>
      </c>
      <c r="F204" s="29">
        <v>11</v>
      </c>
      <c r="G204" s="25">
        <v>32</v>
      </c>
      <c r="H204" s="84" t="s">
        <v>134</v>
      </c>
      <c r="I204" s="1"/>
    </row>
    <row r="205" spans="1:9" ht="21" x14ac:dyDescent="0.35">
      <c r="A205" s="1"/>
      <c r="B205" s="14">
        <f t="shared" si="4"/>
        <v>6</v>
      </c>
      <c r="C205" s="24" t="s">
        <v>139</v>
      </c>
      <c r="D205" s="85" t="s">
        <v>416</v>
      </c>
      <c r="E205" s="9" t="s">
        <v>7</v>
      </c>
      <c r="F205" s="29">
        <v>12</v>
      </c>
      <c r="G205" s="25">
        <v>41</v>
      </c>
      <c r="H205" s="84" t="s">
        <v>134</v>
      </c>
      <c r="I205" s="1"/>
    </row>
    <row r="206" spans="1:9" ht="21" x14ac:dyDescent="0.35">
      <c r="A206" s="1"/>
      <c r="B206" s="14">
        <f t="shared" si="4"/>
        <v>7</v>
      </c>
      <c r="C206" s="24" t="s">
        <v>140</v>
      </c>
      <c r="D206" s="85" t="s">
        <v>415</v>
      </c>
      <c r="E206" s="9" t="s">
        <v>7</v>
      </c>
      <c r="F206" s="29">
        <v>13</v>
      </c>
      <c r="G206" s="25">
        <v>68</v>
      </c>
      <c r="H206" s="84" t="s">
        <v>134</v>
      </c>
      <c r="I206" s="1"/>
    </row>
    <row r="207" spans="1:9" ht="21" x14ac:dyDescent="0.35">
      <c r="A207" s="1"/>
      <c r="B207" s="14">
        <f t="shared" si="4"/>
        <v>8</v>
      </c>
      <c r="C207" s="24" t="s">
        <v>141</v>
      </c>
      <c r="D207" s="85" t="s">
        <v>416</v>
      </c>
      <c r="E207" s="9" t="s">
        <v>7</v>
      </c>
      <c r="F207" s="29">
        <v>14</v>
      </c>
      <c r="G207" s="25">
        <v>83</v>
      </c>
      <c r="H207" s="84" t="s">
        <v>134</v>
      </c>
      <c r="I207" s="1"/>
    </row>
    <row r="208" spans="1:9" ht="21" x14ac:dyDescent="0.35">
      <c r="A208" s="1"/>
      <c r="B208" s="14">
        <f t="shared" si="4"/>
        <v>9</v>
      </c>
      <c r="C208" s="24" t="s">
        <v>142</v>
      </c>
      <c r="D208" s="85" t="s">
        <v>415</v>
      </c>
      <c r="E208" s="9" t="s">
        <v>7</v>
      </c>
      <c r="F208" s="29">
        <v>15</v>
      </c>
      <c r="G208" s="25">
        <v>122</v>
      </c>
      <c r="H208" s="84" t="s">
        <v>134</v>
      </c>
      <c r="I208" s="1"/>
    </row>
    <row r="209" spans="1:9" ht="21" x14ac:dyDescent="0.35">
      <c r="A209" s="1"/>
      <c r="B209" s="14">
        <f t="shared" si="4"/>
        <v>10</v>
      </c>
      <c r="C209" s="24" t="s">
        <v>143</v>
      </c>
      <c r="D209" s="85" t="s">
        <v>416</v>
      </c>
      <c r="E209" s="9" t="s">
        <v>7</v>
      </c>
      <c r="F209" s="29">
        <v>16</v>
      </c>
      <c r="G209" s="25">
        <v>156</v>
      </c>
      <c r="H209" s="84" t="s">
        <v>134</v>
      </c>
      <c r="I209" s="1"/>
    </row>
    <row r="210" spans="1:9" ht="21" x14ac:dyDescent="0.35">
      <c r="A210" s="1"/>
      <c r="B210" s="14">
        <f t="shared" si="4"/>
        <v>11</v>
      </c>
      <c r="C210" s="24" t="s">
        <v>144</v>
      </c>
      <c r="D210" s="85" t="s">
        <v>415</v>
      </c>
      <c r="E210" s="9" t="s">
        <v>7</v>
      </c>
      <c r="F210" s="29">
        <v>17</v>
      </c>
      <c r="G210" s="25">
        <v>191</v>
      </c>
      <c r="H210" s="84" t="s">
        <v>134</v>
      </c>
      <c r="I210" s="1"/>
    </row>
    <row r="211" spans="1:9" ht="21" x14ac:dyDescent="0.35">
      <c r="A211" s="1"/>
      <c r="B211" s="14">
        <f t="shared" si="4"/>
        <v>12</v>
      </c>
      <c r="C211" s="24" t="s">
        <v>145</v>
      </c>
      <c r="D211" s="85" t="s">
        <v>416</v>
      </c>
      <c r="E211" s="9" t="s">
        <v>7</v>
      </c>
      <c r="F211" s="29">
        <v>18</v>
      </c>
      <c r="G211" s="25">
        <v>239</v>
      </c>
      <c r="H211" s="84" t="s">
        <v>134</v>
      </c>
      <c r="I211" s="1"/>
    </row>
    <row r="212" spans="1:9" ht="21" x14ac:dyDescent="0.35">
      <c r="A212" s="1"/>
      <c r="B212" s="14">
        <f t="shared" si="4"/>
        <v>13</v>
      </c>
      <c r="C212" s="24" t="s">
        <v>146</v>
      </c>
      <c r="D212" s="85" t="s">
        <v>415</v>
      </c>
      <c r="E212" s="9" t="s">
        <v>7</v>
      </c>
      <c r="F212" s="29">
        <v>19</v>
      </c>
      <c r="G212" s="25">
        <v>335</v>
      </c>
      <c r="H212" s="84" t="s">
        <v>134</v>
      </c>
      <c r="I212" s="1"/>
    </row>
    <row r="213" spans="1:9" ht="21" x14ac:dyDescent="0.35">
      <c r="A213" s="1"/>
      <c r="B213" s="14">
        <f t="shared" si="4"/>
        <v>14</v>
      </c>
      <c r="C213" s="24" t="s">
        <v>147</v>
      </c>
      <c r="D213" s="85" t="s">
        <v>416</v>
      </c>
      <c r="E213" s="9" t="s">
        <v>7</v>
      </c>
      <c r="F213" s="29">
        <v>20</v>
      </c>
      <c r="G213" s="25">
        <v>406</v>
      </c>
      <c r="H213" s="84" t="s">
        <v>134</v>
      </c>
      <c r="I213" s="1"/>
    </row>
    <row r="214" spans="1:9" ht="21" x14ac:dyDescent="0.35">
      <c r="A214" s="1"/>
      <c r="B214" s="14">
        <f t="shared" si="4"/>
        <v>15</v>
      </c>
      <c r="C214" s="24" t="s">
        <v>148</v>
      </c>
      <c r="D214" s="85" t="s">
        <v>415</v>
      </c>
      <c r="E214" s="9" t="s">
        <v>7</v>
      </c>
      <c r="F214" s="29">
        <v>21</v>
      </c>
      <c r="G214" s="25">
        <v>501</v>
      </c>
      <c r="H214" s="84" t="s">
        <v>134</v>
      </c>
      <c r="I214" s="1"/>
    </row>
    <row r="215" spans="1:9" ht="21" x14ac:dyDescent="0.35">
      <c r="A215" s="1"/>
      <c r="B215" s="14">
        <f t="shared" si="4"/>
        <v>16</v>
      </c>
      <c r="C215" s="24" t="s">
        <v>149</v>
      </c>
      <c r="D215" s="85" t="s">
        <v>416</v>
      </c>
      <c r="E215" s="9" t="s">
        <v>7</v>
      </c>
      <c r="F215" s="29">
        <v>22</v>
      </c>
      <c r="G215" s="25">
        <v>583</v>
      </c>
      <c r="H215" s="84" t="s">
        <v>134</v>
      </c>
      <c r="I215" s="1"/>
    </row>
    <row r="216" spans="1:9" ht="21" x14ac:dyDescent="0.35">
      <c r="A216" s="1"/>
      <c r="B216" s="14">
        <f t="shared" si="4"/>
        <v>17</v>
      </c>
      <c r="C216" s="24" t="s">
        <v>150</v>
      </c>
      <c r="D216" s="85" t="s">
        <v>415</v>
      </c>
      <c r="E216" s="9" t="s">
        <v>7</v>
      </c>
      <c r="F216" s="29">
        <v>23</v>
      </c>
      <c r="G216" s="25">
        <v>724</v>
      </c>
      <c r="H216" s="84" t="s">
        <v>134</v>
      </c>
      <c r="I216" s="1"/>
    </row>
    <row r="217" spans="1:9" ht="21" x14ac:dyDescent="0.35">
      <c r="A217" s="1"/>
      <c r="B217" s="14">
        <f t="shared" si="4"/>
        <v>18</v>
      </c>
      <c r="C217" s="24" t="s">
        <v>151</v>
      </c>
      <c r="D217" s="85" t="s">
        <v>416</v>
      </c>
      <c r="E217" s="9" t="s">
        <v>7</v>
      </c>
      <c r="F217" s="29">
        <v>24</v>
      </c>
      <c r="G217" s="25">
        <v>788</v>
      </c>
      <c r="H217" s="84" t="s">
        <v>134</v>
      </c>
      <c r="I217" s="1"/>
    </row>
    <row r="218" spans="1:9" ht="21" x14ac:dyDescent="0.35">
      <c r="A218" s="1"/>
      <c r="B218" s="14">
        <f t="shared" si="4"/>
        <v>19</v>
      </c>
      <c r="C218" s="24" t="s">
        <v>152</v>
      </c>
      <c r="D218" s="85" t="s">
        <v>415</v>
      </c>
      <c r="E218" s="9" t="s">
        <v>7</v>
      </c>
      <c r="F218" s="29">
        <v>25</v>
      </c>
      <c r="G218" s="25">
        <v>998</v>
      </c>
      <c r="H218" s="84" t="s">
        <v>134</v>
      </c>
      <c r="I218" s="1"/>
    </row>
    <row r="219" spans="1:9" ht="21" x14ac:dyDescent="0.35">
      <c r="A219" s="1"/>
      <c r="B219" s="14">
        <f t="shared" si="4"/>
        <v>20</v>
      </c>
      <c r="C219" s="24" t="s">
        <v>153</v>
      </c>
      <c r="D219" s="85" t="s">
        <v>416</v>
      </c>
      <c r="E219" s="9" t="s">
        <v>7</v>
      </c>
      <c r="F219" s="29">
        <v>26</v>
      </c>
      <c r="G219" s="25">
        <v>1165</v>
      </c>
      <c r="H219" s="84" t="s">
        <v>134</v>
      </c>
      <c r="I219" s="1"/>
    </row>
    <row r="220" spans="1:9" ht="21" x14ac:dyDescent="0.35">
      <c r="A220" s="1"/>
      <c r="B220" s="14">
        <f t="shared" si="4"/>
        <v>21</v>
      </c>
      <c r="C220" s="24" t="s">
        <v>154</v>
      </c>
      <c r="D220" s="85" t="s">
        <v>415</v>
      </c>
      <c r="E220" s="9" t="s">
        <v>7</v>
      </c>
      <c r="F220" s="29">
        <v>27</v>
      </c>
      <c r="G220" s="25">
        <v>1177</v>
      </c>
      <c r="H220" s="84" t="s">
        <v>134</v>
      </c>
      <c r="I220" s="1"/>
    </row>
    <row r="221" spans="1:9" ht="21" x14ac:dyDescent="0.35">
      <c r="A221" s="1"/>
      <c r="B221" s="14">
        <f t="shared" si="4"/>
        <v>22</v>
      </c>
      <c r="C221" s="24" t="s">
        <v>155</v>
      </c>
      <c r="D221" s="85" t="s">
        <v>416</v>
      </c>
      <c r="E221" s="9" t="s">
        <v>7</v>
      </c>
      <c r="F221" s="29">
        <v>28</v>
      </c>
      <c r="G221" s="25">
        <v>1498</v>
      </c>
      <c r="H221" s="84" t="s">
        <v>134</v>
      </c>
      <c r="I221" s="1"/>
    </row>
    <row r="222" spans="1:9" ht="21" x14ac:dyDescent="0.35">
      <c r="A222" s="1"/>
      <c r="B222" s="14">
        <f t="shared" si="4"/>
        <v>23</v>
      </c>
      <c r="C222" s="24" t="s">
        <v>156</v>
      </c>
      <c r="D222" s="85" t="s">
        <v>415</v>
      </c>
      <c r="E222" s="9" t="s">
        <v>7</v>
      </c>
      <c r="F222" s="29">
        <v>29</v>
      </c>
      <c r="G222" s="25">
        <v>1807</v>
      </c>
      <c r="H222" s="84" t="s">
        <v>134</v>
      </c>
      <c r="I222" s="1"/>
    </row>
    <row r="223" spans="1:9" ht="21" x14ac:dyDescent="0.35">
      <c r="A223" s="1"/>
      <c r="B223" s="14">
        <f t="shared" si="4"/>
        <v>24</v>
      </c>
      <c r="C223" s="24" t="s">
        <v>157</v>
      </c>
      <c r="D223" s="85" t="s">
        <v>416</v>
      </c>
      <c r="E223" s="9" t="s">
        <v>7</v>
      </c>
      <c r="F223" s="29">
        <v>30</v>
      </c>
      <c r="G223" s="25">
        <v>2229</v>
      </c>
      <c r="H223" s="84" t="s">
        <v>134</v>
      </c>
      <c r="I223" s="1"/>
    </row>
    <row r="224" spans="1:9" x14ac:dyDescent="0.25">
      <c r="A224" s="1"/>
      <c r="B224" s="33"/>
      <c r="C224" s="1"/>
      <c r="D224" s="1"/>
      <c r="E224" s="1"/>
      <c r="F224" s="1"/>
      <c r="G224" s="1"/>
      <c r="H224" s="1"/>
      <c r="I224" s="1"/>
    </row>
    <row r="225" spans="1:9" ht="18.75" x14ac:dyDescent="0.3">
      <c r="A225" s="1"/>
      <c r="B225" s="33"/>
      <c r="C225" s="1"/>
      <c r="D225" s="1"/>
      <c r="E225" s="1"/>
      <c r="F225" s="1"/>
      <c r="G225" s="1"/>
      <c r="H225" s="1"/>
      <c r="I225" s="12">
        <v>6</v>
      </c>
    </row>
    <row r="226" spans="1:9" x14ac:dyDescent="0.25">
      <c r="A226" s="1"/>
      <c r="B226" s="33"/>
      <c r="C226" s="1"/>
      <c r="D226" s="1"/>
      <c r="E226" s="1"/>
      <c r="F226" s="1"/>
      <c r="G226" s="1"/>
      <c r="H226" s="1"/>
      <c r="I226" s="1"/>
    </row>
    <row r="227" spans="1:9" x14ac:dyDescent="0.25">
      <c r="A227" s="1"/>
      <c r="B227" s="33"/>
      <c r="C227" s="1"/>
      <c r="D227" s="1"/>
      <c r="E227" s="1"/>
      <c r="F227" s="1"/>
      <c r="G227" s="1"/>
      <c r="H227" s="1"/>
      <c r="I227" s="1"/>
    </row>
    <row r="228" spans="1:9" x14ac:dyDescent="0.25">
      <c r="A228" s="1"/>
      <c r="B228" s="33"/>
      <c r="C228" s="1"/>
      <c r="D228" s="1"/>
      <c r="E228" s="1"/>
      <c r="F228" s="1"/>
      <c r="G228" s="1"/>
      <c r="H228" s="1"/>
      <c r="I228" s="1"/>
    </row>
    <row r="229" spans="1:9" x14ac:dyDescent="0.25">
      <c r="A229" s="1"/>
      <c r="B229" s="33"/>
      <c r="C229" s="1"/>
      <c r="D229" s="1"/>
      <c r="E229" s="1"/>
      <c r="F229" s="1"/>
      <c r="G229" s="1"/>
      <c r="H229" s="1"/>
      <c r="I229" s="1"/>
    </row>
    <row r="230" spans="1:9" x14ac:dyDescent="0.25">
      <c r="A230" s="1"/>
      <c r="B230" s="35"/>
      <c r="C230" s="15"/>
      <c r="D230" s="15"/>
      <c r="E230" s="16"/>
      <c r="F230" s="16"/>
      <c r="G230" s="17"/>
      <c r="H230" s="18"/>
      <c r="I230" s="1"/>
    </row>
    <row r="231" spans="1:9" x14ac:dyDescent="0.25">
      <c r="A231" s="1"/>
      <c r="B231" s="14"/>
      <c r="C231" s="15"/>
      <c r="D231" s="15"/>
      <c r="E231" s="19"/>
      <c r="F231" s="20"/>
      <c r="G231" s="21"/>
      <c r="H231" s="22"/>
      <c r="I231" s="1"/>
    </row>
    <row r="232" spans="1:9" x14ac:dyDescent="0.25">
      <c r="A232" s="1"/>
      <c r="B232" s="33"/>
      <c r="C232" s="1"/>
      <c r="D232" s="1"/>
      <c r="E232" s="1"/>
      <c r="F232" s="1"/>
      <c r="G232" s="1"/>
      <c r="H232" s="1"/>
      <c r="I232" s="1"/>
    </row>
    <row r="233" spans="1:9" x14ac:dyDescent="0.25">
      <c r="A233" s="1"/>
      <c r="B233" s="33"/>
      <c r="C233" s="1"/>
      <c r="D233" s="1"/>
      <c r="E233" s="1"/>
      <c r="F233" s="1"/>
      <c r="G233" s="1"/>
      <c r="H233" s="1"/>
      <c r="I233" s="1"/>
    </row>
    <row r="234" spans="1:9" ht="18.75" x14ac:dyDescent="0.3">
      <c r="A234" s="1"/>
      <c r="B234" s="28" t="s">
        <v>0</v>
      </c>
      <c r="C234" s="4" t="s">
        <v>0</v>
      </c>
      <c r="D234" s="5" t="s">
        <v>1</v>
      </c>
      <c r="E234" s="4" t="s">
        <v>2</v>
      </c>
      <c r="F234" s="4" t="s">
        <v>3</v>
      </c>
      <c r="G234" s="4" t="s">
        <v>4</v>
      </c>
      <c r="H234" s="6" t="s">
        <v>5</v>
      </c>
      <c r="I234" s="12">
        <v>6</v>
      </c>
    </row>
    <row r="235" spans="1:9" ht="21" x14ac:dyDescent="0.35">
      <c r="A235" s="1"/>
      <c r="B235" s="14">
        <v>1</v>
      </c>
      <c r="C235" s="24" t="s">
        <v>158</v>
      </c>
      <c r="D235" s="4" t="s">
        <v>419</v>
      </c>
      <c r="E235" s="9" t="s">
        <v>7</v>
      </c>
      <c r="F235" s="29">
        <v>14</v>
      </c>
      <c r="G235" s="25">
        <v>4</v>
      </c>
      <c r="H235" s="86" t="s">
        <v>159</v>
      </c>
      <c r="I235" s="1"/>
    </row>
    <row r="236" spans="1:9" ht="21" x14ac:dyDescent="0.35">
      <c r="A236" s="1"/>
      <c r="B236" s="14">
        <f t="shared" ref="B236:B270" si="5">B235+1</f>
        <v>2</v>
      </c>
      <c r="C236" s="24" t="s">
        <v>160</v>
      </c>
      <c r="D236" s="4" t="s">
        <v>417</v>
      </c>
      <c r="E236" s="9" t="s">
        <v>7</v>
      </c>
      <c r="F236" s="29">
        <v>15</v>
      </c>
      <c r="G236" s="25">
        <v>4</v>
      </c>
      <c r="H236" s="86" t="s">
        <v>159</v>
      </c>
      <c r="I236" s="1"/>
    </row>
    <row r="237" spans="1:9" ht="21" x14ac:dyDescent="0.35">
      <c r="A237" s="1"/>
      <c r="B237" s="14">
        <f t="shared" si="5"/>
        <v>3</v>
      </c>
      <c r="C237" s="24" t="s">
        <v>161</v>
      </c>
      <c r="D237" s="4" t="s">
        <v>418</v>
      </c>
      <c r="E237" s="9" t="s">
        <v>7</v>
      </c>
      <c r="F237" s="29">
        <v>16</v>
      </c>
      <c r="G237" s="25">
        <v>5</v>
      </c>
      <c r="H237" s="86" t="s">
        <v>159</v>
      </c>
      <c r="I237" s="1"/>
    </row>
    <row r="238" spans="1:9" ht="20.25" customHeight="1" x14ac:dyDescent="0.35">
      <c r="A238" s="1"/>
      <c r="B238" s="14">
        <f t="shared" si="5"/>
        <v>4</v>
      </c>
      <c r="C238" s="24" t="s">
        <v>162</v>
      </c>
      <c r="D238" s="4" t="s">
        <v>419</v>
      </c>
      <c r="E238" s="9" t="s">
        <v>7</v>
      </c>
      <c r="F238" s="29">
        <v>17</v>
      </c>
      <c r="G238" s="25">
        <v>6</v>
      </c>
      <c r="H238" s="86" t="s">
        <v>159</v>
      </c>
      <c r="I238" s="1"/>
    </row>
    <row r="239" spans="1:9" ht="21" x14ac:dyDescent="0.35">
      <c r="A239" s="1"/>
      <c r="B239" s="14">
        <f t="shared" si="5"/>
        <v>5</v>
      </c>
      <c r="C239" s="24" t="s">
        <v>163</v>
      </c>
      <c r="D239" s="4" t="s">
        <v>417</v>
      </c>
      <c r="E239" s="9" t="s">
        <v>7</v>
      </c>
      <c r="F239" s="29">
        <v>18</v>
      </c>
      <c r="G239" s="25">
        <v>7</v>
      </c>
      <c r="H239" s="86" t="s">
        <v>159</v>
      </c>
      <c r="I239" s="1"/>
    </row>
    <row r="240" spans="1:9" ht="21" x14ac:dyDescent="0.35">
      <c r="A240" s="1"/>
      <c r="B240" s="14">
        <f t="shared" si="5"/>
        <v>6</v>
      </c>
      <c r="C240" s="24" t="s">
        <v>164</v>
      </c>
      <c r="D240" s="4" t="s">
        <v>418</v>
      </c>
      <c r="E240" s="9" t="s">
        <v>7</v>
      </c>
      <c r="F240" s="29">
        <v>19</v>
      </c>
      <c r="G240" s="25">
        <v>9</v>
      </c>
      <c r="H240" s="86" t="s">
        <v>159</v>
      </c>
      <c r="I240" s="1"/>
    </row>
    <row r="241" spans="1:9" ht="21" x14ac:dyDescent="0.35">
      <c r="A241" s="1"/>
      <c r="B241" s="14">
        <f t="shared" si="5"/>
        <v>7</v>
      </c>
      <c r="C241" s="24" t="s">
        <v>165</v>
      </c>
      <c r="D241" s="4" t="s">
        <v>419</v>
      </c>
      <c r="E241" s="9" t="s">
        <v>7</v>
      </c>
      <c r="F241" s="29">
        <v>20</v>
      </c>
      <c r="G241" s="25">
        <v>10</v>
      </c>
      <c r="H241" s="86" t="s">
        <v>159</v>
      </c>
      <c r="I241" s="1"/>
    </row>
    <row r="242" spans="1:9" ht="21" x14ac:dyDescent="0.35">
      <c r="A242" s="1"/>
      <c r="B242" s="14">
        <f t="shared" si="5"/>
        <v>8</v>
      </c>
      <c r="C242" s="24" t="s">
        <v>166</v>
      </c>
      <c r="D242" s="4" t="s">
        <v>417</v>
      </c>
      <c r="E242" s="9" t="s">
        <v>7</v>
      </c>
      <c r="F242" s="29">
        <v>21</v>
      </c>
      <c r="G242" s="25">
        <v>13</v>
      </c>
      <c r="H242" s="86" t="s">
        <v>159</v>
      </c>
      <c r="I242" s="1"/>
    </row>
    <row r="243" spans="1:9" ht="21" x14ac:dyDescent="0.35">
      <c r="A243" s="1"/>
      <c r="B243" s="14">
        <f t="shared" si="5"/>
        <v>9</v>
      </c>
      <c r="C243" s="24" t="s">
        <v>167</v>
      </c>
      <c r="D243" s="4" t="s">
        <v>418</v>
      </c>
      <c r="E243" s="9" t="s">
        <v>7</v>
      </c>
      <c r="F243" s="29">
        <v>22</v>
      </c>
      <c r="G243" s="25">
        <v>15</v>
      </c>
      <c r="H243" s="86" t="s">
        <v>159</v>
      </c>
      <c r="I243" s="1"/>
    </row>
    <row r="244" spans="1:9" ht="21" x14ac:dyDescent="0.35">
      <c r="A244" s="1"/>
      <c r="B244" s="14">
        <f t="shared" si="5"/>
        <v>10</v>
      </c>
      <c r="C244" s="24" t="s">
        <v>168</v>
      </c>
      <c r="D244" s="4" t="s">
        <v>419</v>
      </c>
      <c r="E244" s="9" t="s">
        <v>7</v>
      </c>
      <c r="F244" s="29">
        <v>23</v>
      </c>
      <c r="G244" s="25">
        <v>17</v>
      </c>
      <c r="H244" s="86" t="s">
        <v>159</v>
      </c>
      <c r="I244" s="1"/>
    </row>
    <row r="245" spans="1:9" ht="21" x14ac:dyDescent="0.35">
      <c r="A245" s="1"/>
      <c r="B245" s="14">
        <f t="shared" si="5"/>
        <v>11</v>
      </c>
      <c r="C245" s="24" t="s">
        <v>169</v>
      </c>
      <c r="D245" s="4" t="s">
        <v>417</v>
      </c>
      <c r="E245" s="9" t="s">
        <v>7</v>
      </c>
      <c r="F245" s="29">
        <v>24</v>
      </c>
      <c r="G245" s="25">
        <v>20</v>
      </c>
      <c r="H245" s="86" t="s">
        <v>159</v>
      </c>
      <c r="I245" s="1"/>
    </row>
    <row r="246" spans="1:9" ht="21" x14ac:dyDescent="0.35">
      <c r="A246" s="1"/>
      <c r="B246" s="14">
        <f t="shared" si="5"/>
        <v>12</v>
      </c>
      <c r="C246" s="24" t="s">
        <v>170</v>
      </c>
      <c r="D246" s="4" t="s">
        <v>418</v>
      </c>
      <c r="E246" s="9" t="s">
        <v>7</v>
      </c>
      <c r="F246" s="29">
        <v>25</v>
      </c>
      <c r="G246" s="25">
        <v>22</v>
      </c>
      <c r="H246" s="86" t="s">
        <v>159</v>
      </c>
      <c r="I246" s="1"/>
    </row>
    <row r="247" spans="1:9" ht="21" x14ac:dyDescent="0.35">
      <c r="A247" s="1"/>
      <c r="B247" s="14">
        <f t="shared" si="5"/>
        <v>13</v>
      </c>
      <c r="C247" s="24" t="s">
        <v>171</v>
      </c>
      <c r="D247" s="4" t="s">
        <v>419</v>
      </c>
      <c r="E247" s="9" t="s">
        <v>7</v>
      </c>
      <c r="F247" s="29">
        <v>26</v>
      </c>
      <c r="G247" s="25">
        <v>25</v>
      </c>
      <c r="H247" s="86" t="s">
        <v>159</v>
      </c>
      <c r="I247" s="1"/>
    </row>
    <row r="248" spans="1:9" ht="21" x14ac:dyDescent="0.35">
      <c r="A248" s="1"/>
      <c r="B248" s="14">
        <f t="shared" si="5"/>
        <v>14</v>
      </c>
      <c r="C248" s="24" t="s">
        <v>172</v>
      </c>
      <c r="D248" s="4" t="s">
        <v>417</v>
      </c>
      <c r="E248" s="9" t="s">
        <v>7</v>
      </c>
      <c r="F248" s="29">
        <v>27</v>
      </c>
      <c r="G248" s="25">
        <v>28</v>
      </c>
      <c r="H248" s="86" t="s">
        <v>159</v>
      </c>
      <c r="I248" s="1"/>
    </row>
    <row r="249" spans="1:9" ht="21" x14ac:dyDescent="0.35">
      <c r="A249" s="1"/>
      <c r="B249" s="14">
        <f t="shared" si="5"/>
        <v>15</v>
      </c>
      <c r="C249" s="24" t="s">
        <v>173</v>
      </c>
      <c r="D249" s="4" t="s">
        <v>418</v>
      </c>
      <c r="E249" s="9" t="s">
        <v>7</v>
      </c>
      <c r="F249" s="29">
        <v>28</v>
      </c>
      <c r="G249" s="25">
        <v>32</v>
      </c>
      <c r="H249" s="86" t="s">
        <v>159</v>
      </c>
      <c r="I249" s="1"/>
    </row>
    <row r="250" spans="1:9" ht="21" x14ac:dyDescent="0.35">
      <c r="A250" s="1"/>
      <c r="B250" s="14">
        <f t="shared" si="5"/>
        <v>16</v>
      </c>
      <c r="C250" s="24" t="s">
        <v>174</v>
      </c>
      <c r="D250" s="4" t="s">
        <v>419</v>
      </c>
      <c r="E250" s="9" t="s">
        <v>7</v>
      </c>
      <c r="F250" s="29">
        <v>29</v>
      </c>
      <c r="G250" s="25">
        <v>37</v>
      </c>
      <c r="H250" s="86" t="s">
        <v>159</v>
      </c>
      <c r="I250" s="1"/>
    </row>
    <row r="251" spans="1:9" ht="21" x14ac:dyDescent="0.35">
      <c r="A251" s="1"/>
      <c r="B251" s="14">
        <f t="shared" si="5"/>
        <v>17</v>
      </c>
      <c r="C251" s="24" t="s">
        <v>175</v>
      </c>
      <c r="D251" s="4" t="s">
        <v>417</v>
      </c>
      <c r="E251" s="9" t="s">
        <v>7</v>
      </c>
      <c r="F251" s="29">
        <v>30</v>
      </c>
      <c r="G251" s="25">
        <v>41</v>
      </c>
      <c r="H251" s="86" t="s">
        <v>159</v>
      </c>
      <c r="I251" s="1"/>
    </row>
    <row r="252" spans="1:9" ht="21" x14ac:dyDescent="0.35">
      <c r="A252" s="1"/>
      <c r="B252" s="14">
        <f t="shared" si="5"/>
        <v>18</v>
      </c>
      <c r="C252" s="24" t="s">
        <v>176</v>
      </c>
      <c r="D252" s="4" t="s">
        <v>418</v>
      </c>
      <c r="E252" s="9" t="s">
        <v>7</v>
      </c>
      <c r="F252" s="29">
        <v>31</v>
      </c>
      <c r="G252" s="25">
        <v>47</v>
      </c>
      <c r="H252" s="86" t="s">
        <v>159</v>
      </c>
      <c r="I252" s="1"/>
    </row>
    <row r="253" spans="1:9" ht="21" x14ac:dyDescent="0.35">
      <c r="A253" s="1"/>
      <c r="B253" s="14">
        <f t="shared" si="5"/>
        <v>19</v>
      </c>
      <c r="C253" s="24" t="s">
        <v>177</v>
      </c>
      <c r="D253" s="4" t="s">
        <v>419</v>
      </c>
      <c r="E253" s="9" t="s">
        <v>7</v>
      </c>
      <c r="F253" s="29">
        <v>32</v>
      </c>
      <c r="G253" s="25">
        <v>52</v>
      </c>
      <c r="H253" s="86" t="s">
        <v>159</v>
      </c>
      <c r="I253" s="1"/>
    </row>
    <row r="254" spans="1:9" ht="21" x14ac:dyDescent="0.35">
      <c r="A254" s="1"/>
      <c r="B254" s="14">
        <f t="shared" si="5"/>
        <v>20</v>
      </c>
      <c r="C254" s="24" t="s">
        <v>178</v>
      </c>
      <c r="D254" s="4" t="s">
        <v>417</v>
      </c>
      <c r="E254" s="9" t="s">
        <v>7</v>
      </c>
      <c r="F254" s="29">
        <v>33</v>
      </c>
      <c r="G254" s="25">
        <v>57</v>
      </c>
      <c r="H254" s="86" t="s">
        <v>159</v>
      </c>
      <c r="I254" s="1"/>
    </row>
    <row r="255" spans="1:9" ht="21" x14ac:dyDescent="0.35">
      <c r="A255" s="1"/>
      <c r="B255" s="14">
        <f t="shared" si="5"/>
        <v>21</v>
      </c>
      <c r="C255" s="24" t="s">
        <v>179</v>
      </c>
      <c r="D255" s="4" t="s">
        <v>418</v>
      </c>
      <c r="E255" s="9" t="s">
        <v>7</v>
      </c>
      <c r="F255" s="29">
        <v>34</v>
      </c>
      <c r="G255" s="25">
        <v>61</v>
      </c>
      <c r="H255" s="86" t="s">
        <v>159</v>
      </c>
      <c r="I255" s="1"/>
    </row>
    <row r="256" spans="1:9" ht="21" x14ac:dyDescent="0.35">
      <c r="A256" s="1"/>
      <c r="B256" s="14">
        <f t="shared" si="5"/>
        <v>22</v>
      </c>
      <c r="C256" s="24" t="s">
        <v>180</v>
      </c>
      <c r="D256" s="4" t="s">
        <v>419</v>
      </c>
      <c r="E256" s="9" t="s">
        <v>7</v>
      </c>
      <c r="F256" s="29">
        <v>35</v>
      </c>
      <c r="G256" s="25">
        <v>68</v>
      </c>
      <c r="H256" s="86" t="s">
        <v>159</v>
      </c>
      <c r="I256" s="1"/>
    </row>
    <row r="257" spans="1:9" ht="21" x14ac:dyDescent="0.35">
      <c r="A257" s="1"/>
      <c r="B257" s="14">
        <f t="shared" si="5"/>
        <v>23</v>
      </c>
      <c r="C257" s="24" t="s">
        <v>181</v>
      </c>
      <c r="D257" s="4" t="s">
        <v>417</v>
      </c>
      <c r="E257" s="9" t="s">
        <v>7</v>
      </c>
      <c r="F257" s="29">
        <v>36</v>
      </c>
      <c r="G257" s="25">
        <v>72</v>
      </c>
      <c r="H257" s="86" t="s">
        <v>159</v>
      </c>
      <c r="I257" s="1"/>
    </row>
    <row r="258" spans="1:9" ht="21" x14ac:dyDescent="0.35">
      <c r="A258" s="1"/>
      <c r="B258" s="14">
        <f t="shared" si="5"/>
        <v>24</v>
      </c>
      <c r="C258" s="24" t="s">
        <v>182</v>
      </c>
      <c r="D258" s="4" t="s">
        <v>418</v>
      </c>
      <c r="E258" s="9" t="s">
        <v>7</v>
      </c>
      <c r="F258" s="29">
        <v>37</v>
      </c>
      <c r="G258" s="25">
        <v>78</v>
      </c>
      <c r="H258" s="86" t="s">
        <v>159</v>
      </c>
      <c r="I258" s="1"/>
    </row>
    <row r="259" spans="1:9" ht="21" x14ac:dyDescent="0.35">
      <c r="A259" s="1"/>
      <c r="B259" s="14">
        <f t="shared" si="5"/>
        <v>25</v>
      </c>
      <c r="C259" s="24" t="s">
        <v>183</v>
      </c>
      <c r="D259" s="4" t="s">
        <v>419</v>
      </c>
      <c r="E259" s="9" t="s">
        <v>7</v>
      </c>
      <c r="F259" s="29">
        <v>38</v>
      </c>
      <c r="G259" s="25">
        <v>86</v>
      </c>
      <c r="H259" s="86" t="s">
        <v>159</v>
      </c>
      <c r="I259" s="1"/>
    </row>
    <row r="260" spans="1:9" ht="21" x14ac:dyDescent="0.35">
      <c r="A260" s="1"/>
      <c r="B260" s="14">
        <f t="shared" si="5"/>
        <v>26</v>
      </c>
      <c r="C260" s="24" t="s">
        <v>184</v>
      </c>
      <c r="D260" s="4" t="s">
        <v>417</v>
      </c>
      <c r="E260" s="9" t="s">
        <v>7</v>
      </c>
      <c r="F260" s="29">
        <v>39</v>
      </c>
      <c r="G260" s="25">
        <v>89</v>
      </c>
      <c r="H260" s="86" t="s">
        <v>159</v>
      </c>
      <c r="I260" s="1"/>
    </row>
    <row r="261" spans="1:9" ht="21" x14ac:dyDescent="0.35">
      <c r="A261" s="1"/>
      <c r="B261" s="14">
        <f t="shared" si="5"/>
        <v>27</v>
      </c>
      <c r="C261" s="24" t="s">
        <v>185</v>
      </c>
      <c r="D261" s="4" t="s">
        <v>418</v>
      </c>
      <c r="E261" s="9" t="s">
        <v>7</v>
      </c>
      <c r="F261" s="29">
        <v>40</v>
      </c>
      <c r="G261" s="25">
        <v>95</v>
      </c>
      <c r="H261" s="86" t="s">
        <v>159</v>
      </c>
      <c r="I261" s="1"/>
    </row>
    <row r="262" spans="1:9" ht="21" x14ac:dyDescent="0.35">
      <c r="A262" s="1"/>
      <c r="B262" s="14">
        <f t="shared" si="5"/>
        <v>28</v>
      </c>
      <c r="C262" s="24" t="s">
        <v>186</v>
      </c>
      <c r="D262" s="4" t="s">
        <v>419</v>
      </c>
      <c r="E262" s="9" t="s">
        <v>7</v>
      </c>
      <c r="F262" s="29">
        <v>41</v>
      </c>
      <c r="G262" s="25">
        <v>104</v>
      </c>
      <c r="H262" s="86" t="s">
        <v>159</v>
      </c>
      <c r="I262" s="1"/>
    </row>
    <row r="263" spans="1:9" ht="21" x14ac:dyDescent="0.35">
      <c r="A263" s="1"/>
      <c r="B263" s="14">
        <f t="shared" si="5"/>
        <v>29</v>
      </c>
      <c r="C263" s="24" t="s">
        <v>187</v>
      </c>
      <c r="D263" s="4" t="s">
        <v>417</v>
      </c>
      <c r="E263" s="9" t="s">
        <v>7</v>
      </c>
      <c r="F263" s="29">
        <v>42</v>
      </c>
      <c r="G263" s="25">
        <v>111</v>
      </c>
      <c r="H263" s="86" t="s">
        <v>159</v>
      </c>
      <c r="I263" s="1"/>
    </row>
    <row r="264" spans="1:9" ht="21" x14ac:dyDescent="0.35">
      <c r="A264" s="1"/>
      <c r="B264" s="14">
        <f t="shared" si="5"/>
        <v>30</v>
      </c>
      <c r="C264" s="24" t="s">
        <v>188</v>
      </c>
      <c r="D264" s="4" t="s">
        <v>418</v>
      </c>
      <c r="E264" s="9" t="s">
        <v>7</v>
      </c>
      <c r="F264" s="29">
        <v>43</v>
      </c>
      <c r="G264" s="25">
        <v>118</v>
      </c>
      <c r="H264" s="86" t="s">
        <v>159</v>
      </c>
      <c r="I264" s="1"/>
    </row>
    <row r="265" spans="1:9" ht="21" x14ac:dyDescent="0.35">
      <c r="A265" s="1"/>
      <c r="B265" s="14">
        <f t="shared" si="5"/>
        <v>31</v>
      </c>
      <c r="C265" s="24" t="s">
        <v>189</v>
      </c>
      <c r="D265" s="4" t="s">
        <v>419</v>
      </c>
      <c r="E265" s="9" t="s">
        <v>7</v>
      </c>
      <c r="F265" s="29">
        <v>44</v>
      </c>
      <c r="G265" s="25">
        <v>125</v>
      </c>
      <c r="H265" s="86" t="s">
        <v>159</v>
      </c>
      <c r="I265" s="1"/>
    </row>
    <row r="266" spans="1:9" ht="21" x14ac:dyDescent="0.35">
      <c r="A266" s="1"/>
      <c r="B266" s="14">
        <f t="shared" si="5"/>
        <v>32</v>
      </c>
      <c r="C266" s="24" t="s">
        <v>190</v>
      </c>
      <c r="D266" s="4" t="s">
        <v>417</v>
      </c>
      <c r="E266" s="9" t="s">
        <v>7</v>
      </c>
      <c r="F266" s="29">
        <v>45</v>
      </c>
      <c r="G266" s="25">
        <v>134</v>
      </c>
      <c r="H266" s="86" t="s">
        <v>159</v>
      </c>
      <c r="I266" s="1"/>
    </row>
    <row r="267" spans="1:9" ht="21" x14ac:dyDescent="0.35">
      <c r="A267" s="1"/>
      <c r="B267" s="14">
        <f t="shared" si="5"/>
        <v>33</v>
      </c>
      <c r="C267" s="24" t="s">
        <v>191</v>
      </c>
      <c r="D267" s="4" t="s">
        <v>418</v>
      </c>
      <c r="E267" s="9" t="s">
        <v>7</v>
      </c>
      <c r="F267" s="29">
        <v>46</v>
      </c>
      <c r="G267" s="25">
        <v>140</v>
      </c>
      <c r="H267" s="86" t="s">
        <v>159</v>
      </c>
      <c r="I267" s="1"/>
    </row>
    <row r="268" spans="1:9" ht="21" x14ac:dyDescent="0.35">
      <c r="A268" s="1"/>
      <c r="B268" s="14">
        <f t="shared" si="5"/>
        <v>34</v>
      </c>
      <c r="C268" s="24" t="s">
        <v>192</v>
      </c>
      <c r="D268" s="4" t="s">
        <v>419</v>
      </c>
      <c r="E268" s="9" t="s">
        <v>7</v>
      </c>
      <c r="F268" s="29">
        <v>47</v>
      </c>
      <c r="G268" s="25">
        <v>147</v>
      </c>
      <c r="H268" s="86" t="s">
        <v>159</v>
      </c>
      <c r="I268" s="1"/>
    </row>
    <row r="269" spans="1:9" ht="21" x14ac:dyDescent="0.35">
      <c r="A269" s="1"/>
      <c r="B269" s="14">
        <f t="shared" si="5"/>
        <v>35</v>
      </c>
      <c r="C269" s="24" t="s">
        <v>193</v>
      </c>
      <c r="D269" s="4" t="s">
        <v>417</v>
      </c>
      <c r="E269" s="9" t="s">
        <v>7</v>
      </c>
      <c r="F269" s="29">
        <v>48</v>
      </c>
      <c r="G269" s="25">
        <v>155</v>
      </c>
      <c r="H269" s="86" t="s">
        <v>159</v>
      </c>
      <c r="I269" s="1"/>
    </row>
    <row r="270" spans="1:9" ht="21" x14ac:dyDescent="0.35">
      <c r="A270" s="1"/>
      <c r="B270" s="14">
        <f t="shared" si="5"/>
        <v>36</v>
      </c>
      <c r="C270" s="24" t="s">
        <v>194</v>
      </c>
      <c r="D270" s="4" t="s">
        <v>418</v>
      </c>
      <c r="E270" s="9" t="s">
        <v>7</v>
      </c>
      <c r="F270" s="29">
        <v>49</v>
      </c>
      <c r="G270" s="25">
        <v>165</v>
      </c>
      <c r="H270" s="86" t="s">
        <v>159</v>
      </c>
      <c r="I270" s="1"/>
    </row>
    <row r="271" spans="1:9" x14ac:dyDescent="0.25">
      <c r="A271" s="1"/>
      <c r="B271" s="33"/>
      <c r="C271" s="1"/>
      <c r="D271" s="1"/>
      <c r="E271" s="1"/>
      <c r="F271" s="1"/>
      <c r="G271" s="1"/>
      <c r="H271" s="1"/>
      <c r="I271" s="1"/>
    </row>
    <row r="272" spans="1:9" ht="18.75" x14ac:dyDescent="0.3">
      <c r="A272" s="1"/>
      <c r="B272" s="35"/>
      <c r="C272" s="15"/>
      <c r="D272" s="15"/>
      <c r="E272" s="16"/>
      <c r="F272" s="16"/>
      <c r="G272" s="17"/>
      <c r="H272" s="18"/>
      <c r="I272" s="12">
        <v>7</v>
      </c>
    </row>
    <row r="273" spans="1:9" x14ac:dyDescent="0.25">
      <c r="A273" s="1"/>
      <c r="B273" s="14"/>
      <c r="C273" s="15"/>
      <c r="D273" s="15"/>
      <c r="E273" s="19"/>
      <c r="F273" s="20"/>
      <c r="G273" s="21"/>
      <c r="H273" s="22"/>
      <c r="I273" s="1"/>
    </row>
    <row r="274" spans="1:9" x14ac:dyDescent="0.25">
      <c r="A274" s="1"/>
      <c r="B274" s="14"/>
      <c r="C274" s="15"/>
      <c r="D274" s="15"/>
      <c r="E274" s="19"/>
      <c r="F274" s="20"/>
      <c r="G274" s="21"/>
      <c r="H274" s="22"/>
      <c r="I274" s="1"/>
    </row>
    <row r="275" spans="1:9" x14ac:dyDescent="0.25">
      <c r="A275" s="1"/>
      <c r="B275" s="14"/>
      <c r="C275" s="15"/>
      <c r="D275" s="15"/>
      <c r="E275" s="19"/>
      <c r="F275" s="20"/>
      <c r="G275" s="21"/>
      <c r="H275" s="22"/>
      <c r="I275" s="1"/>
    </row>
    <row r="276" spans="1:9" x14ac:dyDescent="0.25">
      <c r="A276" s="1"/>
      <c r="B276" s="14"/>
      <c r="C276" s="15"/>
      <c r="D276" s="15"/>
      <c r="E276" s="19"/>
      <c r="F276" s="20"/>
      <c r="G276" s="21"/>
      <c r="H276" s="22"/>
      <c r="I276" s="1"/>
    </row>
    <row r="277" spans="1:9" x14ac:dyDescent="0.25">
      <c r="A277" s="1"/>
      <c r="B277" s="14"/>
      <c r="C277" s="15"/>
      <c r="D277" s="15"/>
      <c r="E277" s="19"/>
      <c r="F277" s="20"/>
      <c r="G277" s="21"/>
      <c r="H277" s="22"/>
      <c r="I277" s="1"/>
    </row>
    <row r="278" spans="1:9" x14ac:dyDescent="0.25">
      <c r="A278" s="1"/>
      <c r="B278" s="14"/>
      <c r="C278" s="15"/>
      <c r="D278" s="15"/>
      <c r="E278" s="19"/>
      <c r="F278" s="20"/>
      <c r="G278" s="21"/>
      <c r="H278" s="22"/>
      <c r="I278" s="1"/>
    </row>
    <row r="279" spans="1:9" x14ac:dyDescent="0.25">
      <c r="A279" s="1"/>
      <c r="B279" s="35"/>
      <c r="C279" s="15"/>
      <c r="D279" s="15"/>
      <c r="E279" s="16"/>
      <c r="F279" s="16"/>
      <c r="G279" s="17"/>
      <c r="H279" s="18"/>
      <c r="I279" s="1"/>
    </row>
    <row r="280" spans="1:9" x14ac:dyDescent="0.25">
      <c r="A280" s="1"/>
      <c r="B280" s="35"/>
      <c r="C280" s="15"/>
      <c r="D280" s="15"/>
      <c r="E280" s="16"/>
      <c r="F280" s="16"/>
      <c r="G280" s="17"/>
      <c r="H280" s="18"/>
      <c r="I280" s="1"/>
    </row>
    <row r="281" spans="1:9" ht="18.75" x14ac:dyDescent="0.3">
      <c r="A281" s="1"/>
      <c r="B281" s="28" t="s">
        <v>0</v>
      </c>
      <c r="C281" s="4" t="s">
        <v>0</v>
      </c>
      <c r="D281" s="5" t="s">
        <v>1</v>
      </c>
      <c r="E281" s="4" t="s">
        <v>2</v>
      </c>
      <c r="F281" s="4" t="s">
        <v>3</v>
      </c>
      <c r="G281" s="4" t="s">
        <v>4</v>
      </c>
      <c r="H281" s="6" t="s">
        <v>5</v>
      </c>
      <c r="I281" s="12">
        <v>7</v>
      </c>
    </row>
    <row r="282" spans="1:9" ht="21" x14ac:dyDescent="0.35">
      <c r="A282" s="1"/>
      <c r="B282" s="14">
        <v>1</v>
      </c>
      <c r="C282" s="24" t="s">
        <v>195</v>
      </c>
      <c r="D282" s="85" t="s">
        <v>420</v>
      </c>
      <c r="E282" s="9" t="s">
        <v>7</v>
      </c>
      <c r="F282" s="29">
        <v>8</v>
      </c>
      <c r="G282" s="25">
        <v>4</v>
      </c>
      <c r="H282" s="87" t="s">
        <v>196</v>
      </c>
      <c r="I282" s="1"/>
    </row>
    <row r="283" spans="1:9" ht="21" x14ac:dyDescent="0.35">
      <c r="A283" s="1"/>
      <c r="B283" s="14">
        <f>B282+1</f>
        <v>2</v>
      </c>
      <c r="C283" s="24" t="s">
        <v>197</v>
      </c>
      <c r="D283" s="85" t="s">
        <v>421</v>
      </c>
      <c r="E283" s="9" t="s">
        <v>7</v>
      </c>
      <c r="F283" s="29">
        <v>9</v>
      </c>
      <c r="G283" s="25">
        <v>7</v>
      </c>
      <c r="H283" s="87" t="s">
        <v>196</v>
      </c>
      <c r="I283" s="1"/>
    </row>
    <row r="284" spans="1:9" ht="21" x14ac:dyDescent="0.35">
      <c r="A284" s="1"/>
      <c r="B284" s="14">
        <f t="shared" ref="B284:B305" si="6">B283+1</f>
        <v>3</v>
      </c>
      <c r="C284" s="24" t="s">
        <v>198</v>
      </c>
      <c r="D284" s="85" t="s">
        <v>422</v>
      </c>
      <c r="E284" s="9" t="s">
        <v>7</v>
      </c>
      <c r="F284" s="29">
        <v>10</v>
      </c>
      <c r="G284" s="25">
        <v>10</v>
      </c>
      <c r="H284" s="87" t="s">
        <v>196</v>
      </c>
      <c r="I284" s="1"/>
    </row>
    <row r="285" spans="1:9" ht="21" x14ac:dyDescent="0.35">
      <c r="A285" s="1"/>
      <c r="B285" s="14">
        <f t="shared" si="6"/>
        <v>4</v>
      </c>
      <c r="C285" s="24" t="s">
        <v>199</v>
      </c>
      <c r="D285" s="85" t="s">
        <v>423</v>
      </c>
      <c r="E285" s="9" t="s">
        <v>7</v>
      </c>
      <c r="F285" s="29">
        <v>11</v>
      </c>
      <c r="G285" s="25">
        <v>11</v>
      </c>
      <c r="H285" s="87" t="s">
        <v>196</v>
      </c>
      <c r="I285" s="1"/>
    </row>
    <row r="286" spans="1:9" ht="21" x14ac:dyDescent="0.35">
      <c r="A286" s="1"/>
      <c r="B286" s="14">
        <f t="shared" si="6"/>
        <v>5</v>
      </c>
      <c r="C286" s="24" t="s">
        <v>200</v>
      </c>
      <c r="D286" s="85" t="s">
        <v>422</v>
      </c>
      <c r="E286" s="9" t="s">
        <v>7</v>
      </c>
      <c r="F286" s="29">
        <v>12</v>
      </c>
      <c r="G286" s="25">
        <v>15</v>
      </c>
      <c r="H286" s="87" t="s">
        <v>196</v>
      </c>
      <c r="I286" s="1"/>
    </row>
    <row r="287" spans="1:9" ht="21" x14ac:dyDescent="0.35">
      <c r="A287" s="1"/>
      <c r="B287" s="14">
        <f t="shared" si="6"/>
        <v>6</v>
      </c>
      <c r="C287" s="24" t="s">
        <v>201</v>
      </c>
      <c r="D287" s="85" t="s">
        <v>423</v>
      </c>
      <c r="E287" s="9" t="s">
        <v>7</v>
      </c>
      <c r="F287" s="29">
        <v>13</v>
      </c>
      <c r="G287" s="25">
        <v>21</v>
      </c>
      <c r="H287" s="87" t="s">
        <v>196</v>
      </c>
      <c r="I287" s="1"/>
    </row>
    <row r="288" spans="1:9" ht="21" x14ac:dyDescent="0.35">
      <c r="A288" s="1"/>
      <c r="B288" s="14">
        <f t="shared" si="6"/>
        <v>7</v>
      </c>
      <c r="C288" s="24" t="s">
        <v>202</v>
      </c>
      <c r="D288" s="85" t="s">
        <v>422</v>
      </c>
      <c r="E288" s="9" t="s">
        <v>7</v>
      </c>
      <c r="F288" s="29">
        <v>14</v>
      </c>
      <c r="G288" s="25">
        <v>25</v>
      </c>
      <c r="H288" s="87" t="s">
        <v>196</v>
      </c>
      <c r="I288" s="1"/>
    </row>
    <row r="289" spans="1:9" ht="21" x14ac:dyDescent="0.35">
      <c r="A289" s="1"/>
      <c r="B289" s="14">
        <f t="shared" si="6"/>
        <v>8</v>
      </c>
      <c r="C289" s="24" t="s">
        <v>203</v>
      </c>
      <c r="D289" s="85" t="s">
        <v>423</v>
      </c>
      <c r="E289" s="9" t="s">
        <v>7</v>
      </c>
      <c r="F289" s="29">
        <v>15</v>
      </c>
      <c r="G289" s="25">
        <v>32</v>
      </c>
      <c r="H289" s="87" t="s">
        <v>196</v>
      </c>
      <c r="I289" s="1"/>
    </row>
    <row r="290" spans="1:9" ht="21" x14ac:dyDescent="0.35">
      <c r="A290" s="1"/>
      <c r="B290" s="14">
        <f t="shared" si="6"/>
        <v>9</v>
      </c>
      <c r="C290" s="24" t="s">
        <v>204</v>
      </c>
      <c r="D290" s="85" t="s">
        <v>422</v>
      </c>
      <c r="E290" s="9" t="s">
        <v>7</v>
      </c>
      <c r="F290" s="29">
        <v>16</v>
      </c>
      <c r="G290" s="25">
        <v>39</v>
      </c>
      <c r="H290" s="87" t="s">
        <v>196</v>
      </c>
      <c r="I290" s="1"/>
    </row>
    <row r="291" spans="1:9" ht="21" x14ac:dyDescent="0.35">
      <c r="A291" s="1"/>
      <c r="B291" s="14">
        <f t="shared" si="6"/>
        <v>10</v>
      </c>
      <c r="C291" s="24" t="s">
        <v>205</v>
      </c>
      <c r="D291" s="85" t="s">
        <v>423</v>
      </c>
      <c r="E291" s="9" t="s">
        <v>7</v>
      </c>
      <c r="F291" s="29">
        <v>18</v>
      </c>
      <c r="G291" s="25">
        <v>49</v>
      </c>
      <c r="H291" s="87" t="s">
        <v>196</v>
      </c>
      <c r="I291" s="1"/>
    </row>
    <row r="292" spans="1:9" ht="21" x14ac:dyDescent="0.35">
      <c r="A292" s="1"/>
      <c r="B292" s="14">
        <f t="shared" si="6"/>
        <v>11</v>
      </c>
      <c r="C292" s="24" t="s">
        <v>206</v>
      </c>
      <c r="D292" s="85" t="s">
        <v>422</v>
      </c>
      <c r="E292" s="9" t="s">
        <v>7</v>
      </c>
      <c r="F292" s="29">
        <v>20</v>
      </c>
      <c r="G292" s="25">
        <v>74</v>
      </c>
      <c r="H292" s="87" t="s">
        <v>196</v>
      </c>
      <c r="I292" s="1"/>
    </row>
    <row r="293" spans="1:9" ht="21" x14ac:dyDescent="0.35">
      <c r="A293" s="1"/>
      <c r="B293" s="14">
        <f t="shared" si="6"/>
        <v>12</v>
      </c>
      <c r="C293" s="24" t="s">
        <v>207</v>
      </c>
      <c r="D293" s="85" t="s">
        <v>423</v>
      </c>
      <c r="E293" s="9" t="s">
        <v>7</v>
      </c>
      <c r="F293" s="29">
        <v>21</v>
      </c>
      <c r="G293" s="25">
        <v>79</v>
      </c>
      <c r="H293" s="87" t="s">
        <v>196</v>
      </c>
      <c r="I293" s="1"/>
    </row>
    <row r="294" spans="1:9" ht="21" x14ac:dyDescent="0.35">
      <c r="A294" s="1"/>
      <c r="B294" s="14">
        <f t="shared" si="6"/>
        <v>13</v>
      </c>
      <c r="C294" s="24" t="s">
        <v>208</v>
      </c>
      <c r="D294" s="85" t="s">
        <v>422</v>
      </c>
      <c r="E294" s="9" t="s">
        <v>7</v>
      </c>
      <c r="F294" s="29">
        <v>22</v>
      </c>
      <c r="G294" s="25">
        <v>80</v>
      </c>
      <c r="H294" s="87" t="s">
        <v>196</v>
      </c>
      <c r="I294" s="1"/>
    </row>
    <row r="295" spans="1:9" ht="21" x14ac:dyDescent="0.35">
      <c r="A295" s="1"/>
      <c r="B295" s="14">
        <f t="shared" si="6"/>
        <v>14</v>
      </c>
      <c r="C295" s="24" t="s">
        <v>209</v>
      </c>
      <c r="D295" s="85" t="s">
        <v>423</v>
      </c>
      <c r="E295" s="9" t="s">
        <v>7</v>
      </c>
      <c r="F295" s="29">
        <v>23</v>
      </c>
      <c r="G295" s="25">
        <v>106</v>
      </c>
      <c r="H295" s="87" t="s">
        <v>196</v>
      </c>
      <c r="I295" s="1"/>
    </row>
    <row r="296" spans="1:9" ht="21" x14ac:dyDescent="0.35">
      <c r="A296" s="1"/>
      <c r="B296" s="14">
        <f t="shared" si="6"/>
        <v>15</v>
      </c>
      <c r="C296" s="24" t="s">
        <v>210</v>
      </c>
      <c r="D296" s="85" t="s">
        <v>422</v>
      </c>
      <c r="E296" s="9" t="s">
        <v>7</v>
      </c>
      <c r="F296" s="29">
        <v>24</v>
      </c>
      <c r="G296" s="25">
        <v>119</v>
      </c>
      <c r="H296" s="87" t="s">
        <v>196</v>
      </c>
      <c r="I296" s="1"/>
    </row>
    <row r="297" spans="1:9" ht="21" x14ac:dyDescent="0.35">
      <c r="A297" s="1"/>
      <c r="B297" s="14">
        <f t="shared" si="6"/>
        <v>16</v>
      </c>
      <c r="C297" s="24" t="s">
        <v>211</v>
      </c>
      <c r="D297" s="85" t="s">
        <v>423</v>
      </c>
      <c r="E297" s="9" t="s">
        <v>7</v>
      </c>
      <c r="F297" s="29">
        <v>26</v>
      </c>
      <c r="G297" s="25">
        <v>132</v>
      </c>
      <c r="H297" s="87" t="s">
        <v>196</v>
      </c>
      <c r="I297" s="1"/>
    </row>
    <row r="298" spans="1:9" ht="21" x14ac:dyDescent="0.35">
      <c r="A298" s="1"/>
      <c r="B298" s="14">
        <f t="shared" si="6"/>
        <v>17</v>
      </c>
      <c r="C298" s="24" t="s">
        <v>212</v>
      </c>
      <c r="D298" s="85" t="s">
        <v>422</v>
      </c>
      <c r="E298" s="9" t="s">
        <v>7</v>
      </c>
      <c r="F298" s="29">
        <v>27</v>
      </c>
      <c r="G298" s="25">
        <v>169</v>
      </c>
      <c r="H298" s="87" t="s">
        <v>196</v>
      </c>
      <c r="I298" s="1"/>
    </row>
    <row r="299" spans="1:9" ht="21" x14ac:dyDescent="0.35">
      <c r="A299" s="1"/>
      <c r="B299" s="14">
        <f t="shared" si="6"/>
        <v>18</v>
      </c>
      <c r="C299" s="24" t="s">
        <v>213</v>
      </c>
      <c r="D299" s="85" t="s">
        <v>423</v>
      </c>
      <c r="E299" s="9" t="s">
        <v>7</v>
      </c>
      <c r="F299" s="29">
        <v>28</v>
      </c>
      <c r="G299" s="25">
        <v>193</v>
      </c>
      <c r="H299" s="87" t="s">
        <v>196</v>
      </c>
      <c r="I299" s="1"/>
    </row>
    <row r="300" spans="1:9" ht="21" x14ac:dyDescent="0.35">
      <c r="A300" s="1"/>
      <c r="B300" s="14">
        <f t="shared" si="6"/>
        <v>19</v>
      </c>
      <c r="C300" s="24" t="s">
        <v>214</v>
      </c>
      <c r="D300" s="85" t="s">
        <v>422</v>
      </c>
      <c r="E300" s="9" t="s">
        <v>7</v>
      </c>
      <c r="F300" s="29">
        <v>29</v>
      </c>
      <c r="G300" s="25">
        <v>229</v>
      </c>
      <c r="H300" s="87" t="s">
        <v>196</v>
      </c>
      <c r="I300" s="1"/>
    </row>
    <row r="301" spans="1:9" ht="21" x14ac:dyDescent="0.35">
      <c r="A301" s="1"/>
      <c r="B301" s="14">
        <f t="shared" si="6"/>
        <v>20</v>
      </c>
      <c r="C301" s="24" t="s">
        <v>215</v>
      </c>
      <c r="D301" s="85" t="s">
        <v>423</v>
      </c>
      <c r="E301" s="9" t="s">
        <v>7</v>
      </c>
      <c r="F301" s="29">
        <v>30</v>
      </c>
      <c r="G301" s="25">
        <v>239</v>
      </c>
      <c r="H301" s="87" t="s">
        <v>196</v>
      </c>
      <c r="I301" s="1"/>
    </row>
    <row r="302" spans="1:9" ht="21" x14ac:dyDescent="0.35">
      <c r="A302" s="1"/>
      <c r="B302" s="14">
        <f t="shared" si="6"/>
        <v>21</v>
      </c>
      <c r="C302" s="24" t="s">
        <v>216</v>
      </c>
      <c r="D302" s="85" t="s">
        <v>422</v>
      </c>
      <c r="E302" s="9" t="s">
        <v>7</v>
      </c>
      <c r="F302" s="29">
        <v>31</v>
      </c>
      <c r="G302" s="25">
        <v>278</v>
      </c>
      <c r="H302" s="87" t="s">
        <v>196</v>
      </c>
      <c r="I302" s="1"/>
    </row>
    <row r="303" spans="1:9" ht="21" x14ac:dyDescent="0.35">
      <c r="A303" s="1"/>
      <c r="B303" s="14">
        <f t="shared" si="6"/>
        <v>22</v>
      </c>
      <c r="C303" s="24" t="s">
        <v>217</v>
      </c>
      <c r="D303" s="85" t="s">
        <v>423</v>
      </c>
      <c r="E303" s="9" t="s">
        <v>7</v>
      </c>
      <c r="F303" s="29">
        <v>32</v>
      </c>
      <c r="G303" s="25">
        <v>304</v>
      </c>
      <c r="H303" s="87" t="s">
        <v>196</v>
      </c>
      <c r="I303" s="1"/>
    </row>
    <row r="304" spans="1:9" ht="21" x14ac:dyDescent="0.35">
      <c r="A304" s="1"/>
      <c r="B304" s="14">
        <f t="shared" si="6"/>
        <v>23</v>
      </c>
      <c r="C304" s="24" t="s">
        <v>218</v>
      </c>
      <c r="D304" s="85" t="s">
        <v>422</v>
      </c>
      <c r="E304" s="9" t="s">
        <v>7</v>
      </c>
      <c r="F304" s="29">
        <v>33</v>
      </c>
      <c r="G304" s="25">
        <v>365</v>
      </c>
      <c r="H304" s="87" t="s">
        <v>196</v>
      </c>
      <c r="I304" s="1"/>
    </row>
    <row r="305" spans="1:9" ht="21" x14ac:dyDescent="0.35">
      <c r="A305" s="1"/>
      <c r="B305" s="14">
        <f t="shared" si="6"/>
        <v>24</v>
      </c>
      <c r="C305" s="24" t="s">
        <v>219</v>
      </c>
      <c r="D305" s="85" t="s">
        <v>423</v>
      </c>
      <c r="E305" s="9" t="s">
        <v>7</v>
      </c>
      <c r="F305" s="29">
        <v>34</v>
      </c>
      <c r="G305" s="25">
        <v>406</v>
      </c>
      <c r="H305" s="87" t="s">
        <v>196</v>
      </c>
      <c r="I305" s="1"/>
    </row>
    <row r="306" spans="1:9" x14ac:dyDescent="0.25">
      <c r="A306" s="1"/>
      <c r="B306" s="33"/>
      <c r="C306" s="1"/>
      <c r="D306" s="1"/>
      <c r="E306" s="1"/>
      <c r="F306" s="1"/>
      <c r="G306" s="1"/>
      <c r="H306" s="1"/>
      <c r="I306" s="1"/>
    </row>
    <row r="307" spans="1:9" ht="18.75" x14ac:dyDescent="0.3">
      <c r="A307" s="1"/>
      <c r="B307" s="35"/>
      <c r="C307" s="15"/>
      <c r="D307" s="15"/>
      <c r="E307" s="16"/>
      <c r="F307" s="16"/>
      <c r="G307" s="17"/>
      <c r="H307" s="18"/>
      <c r="I307" s="12">
        <v>8</v>
      </c>
    </row>
    <row r="308" spans="1:9" x14ac:dyDescent="0.25">
      <c r="A308" s="1"/>
      <c r="B308" s="14"/>
      <c r="C308" s="15"/>
      <c r="D308" s="15"/>
      <c r="E308" s="19"/>
      <c r="F308" s="20"/>
      <c r="G308" s="21"/>
      <c r="H308" s="22"/>
      <c r="I308" s="1"/>
    </row>
    <row r="309" spans="1:9" x14ac:dyDescent="0.25">
      <c r="A309" s="1"/>
      <c r="B309" s="14"/>
      <c r="C309" s="15"/>
      <c r="D309" s="15"/>
      <c r="E309" s="19"/>
      <c r="F309" s="20"/>
      <c r="G309" s="21"/>
      <c r="H309" s="22"/>
      <c r="I309" s="1"/>
    </row>
    <row r="310" spans="1:9" x14ac:dyDescent="0.25">
      <c r="A310" s="1"/>
      <c r="B310" s="14"/>
      <c r="C310" s="15"/>
      <c r="D310" s="15"/>
      <c r="E310" s="19"/>
      <c r="F310" s="20"/>
      <c r="G310" s="21"/>
      <c r="H310" s="22"/>
      <c r="I310" s="1"/>
    </row>
    <row r="311" spans="1:9" x14ac:dyDescent="0.25">
      <c r="A311" s="1"/>
      <c r="B311" s="14"/>
      <c r="C311" s="15"/>
      <c r="D311" s="15"/>
      <c r="E311" s="19"/>
      <c r="F311" s="20"/>
      <c r="G311" s="21"/>
      <c r="H311" s="22"/>
      <c r="I311" s="1"/>
    </row>
    <row r="312" spans="1:9" x14ac:dyDescent="0.25">
      <c r="A312" s="1"/>
      <c r="B312" s="14"/>
      <c r="C312" s="15"/>
      <c r="D312" s="15"/>
      <c r="E312" s="19"/>
      <c r="F312" s="20"/>
      <c r="G312" s="21"/>
      <c r="H312" s="22"/>
      <c r="I312" s="1"/>
    </row>
    <row r="313" spans="1:9" x14ac:dyDescent="0.25">
      <c r="A313" s="1"/>
      <c r="B313" s="14"/>
      <c r="C313" s="15"/>
      <c r="D313" s="15"/>
      <c r="E313" s="19"/>
      <c r="F313" s="20"/>
      <c r="G313" s="21"/>
      <c r="H313" s="22"/>
      <c r="I313" s="1"/>
    </row>
    <row r="314" spans="1:9" x14ac:dyDescent="0.25">
      <c r="A314" s="1"/>
      <c r="B314" s="35"/>
      <c r="C314" s="15"/>
      <c r="D314" s="15"/>
      <c r="E314" s="16"/>
      <c r="F314" s="16"/>
      <c r="G314" s="17"/>
      <c r="H314" s="18"/>
      <c r="I314" s="1"/>
    </row>
    <row r="315" spans="1:9" x14ac:dyDescent="0.25">
      <c r="A315" s="1"/>
      <c r="B315" s="35"/>
      <c r="C315" s="15"/>
      <c r="D315" s="15"/>
      <c r="E315" s="16"/>
      <c r="F315" s="16"/>
      <c r="G315" s="17"/>
      <c r="H315" s="18"/>
      <c r="I315" s="1"/>
    </row>
    <row r="316" spans="1:9" ht="18.75" x14ac:dyDescent="0.3">
      <c r="A316" s="1"/>
      <c r="B316" s="28" t="s">
        <v>0</v>
      </c>
      <c r="C316" s="4" t="s">
        <v>0</v>
      </c>
      <c r="D316" s="5" t="s">
        <v>1</v>
      </c>
      <c r="E316" s="4" t="s">
        <v>2</v>
      </c>
      <c r="F316" s="4" t="s">
        <v>3</v>
      </c>
      <c r="G316" s="4" t="s">
        <v>4</v>
      </c>
      <c r="H316" s="6" t="s">
        <v>5</v>
      </c>
      <c r="I316" s="12">
        <v>8</v>
      </c>
    </row>
    <row r="317" spans="1:9" ht="21" x14ac:dyDescent="0.35">
      <c r="A317" s="1"/>
      <c r="B317" s="14">
        <v>1</v>
      </c>
      <c r="C317" s="24" t="s">
        <v>220</v>
      </c>
      <c r="D317" s="32" t="s">
        <v>424</v>
      </c>
      <c r="E317" s="31" t="s">
        <v>7</v>
      </c>
      <c r="F317" s="29">
        <v>8</v>
      </c>
      <c r="G317" s="25">
        <v>3</v>
      </c>
      <c r="H317" s="86" t="s">
        <v>221</v>
      </c>
      <c r="I317" s="1"/>
    </row>
    <row r="318" spans="1:9" ht="21" x14ac:dyDescent="0.35">
      <c r="A318" s="1"/>
      <c r="B318" s="14">
        <f>B317+1</f>
        <v>2</v>
      </c>
      <c r="C318" s="24" t="s">
        <v>222</v>
      </c>
      <c r="D318" s="32" t="s">
        <v>425</v>
      </c>
      <c r="E318" s="31" t="s">
        <v>7</v>
      </c>
      <c r="F318" s="29">
        <v>9</v>
      </c>
      <c r="G318" s="25">
        <v>4</v>
      </c>
      <c r="H318" s="86" t="s">
        <v>221</v>
      </c>
      <c r="I318" s="1"/>
    </row>
    <row r="319" spans="1:9" ht="21" x14ac:dyDescent="0.35">
      <c r="A319" s="1"/>
      <c r="B319" s="14">
        <f t="shared" ref="B319:B358" si="7">B318+1</f>
        <v>3</v>
      </c>
      <c r="C319" s="24" t="s">
        <v>223</v>
      </c>
      <c r="D319" s="32" t="s">
        <v>426</v>
      </c>
      <c r="E319" s="31" t="s">
        <v>7</v>
      </c>
      <c r="F319" s="29">
        <v>10</v>
      </c>
      <c r="G319" s="25">
        <v>6</v>
      </c>
      <c r="H319" s="86" t="s">
        <v>221</v>
      </c>
      <c r="I319" s="1"/>
    </row>
    <row r="320" spans="1:9" ht="21" x14ac:dyDescent="0.35">
      <c r="A320" s="1"/>
      <c r="B320" s="14">
        <f t="shared" si="7"/>
        <v>4</v>
      </c>
      <c r="C320" s="24" t="s">
        <v>224</v>
      </c>
      <c r="D320" s="32" t="s">
        <v>424</v>
      </c>
      <c r="E320" s="31" t="s">
        <v>7</v>
      </c>
      <c r="F320" s="29">
        <v>11</v>
      </c>
      <c r="G320" s="25">
        <v>9</v>
      </c>
      <c r="H320" s="86" t="s">
        <v>221</v>
      </c>
      <c r="I320" s="1"/>
    </row>
    <row r="321" spans="1:9" ht="21" x14ac:dyDescent="0.35">
      <c r="A321" s="1"/>
      <c r="B321" s="14">
        <f t="shared" si="7"/>
        <v>5</v>
      </c>
      <c r="C321" s="24" t="s">
        <v>225</v>
      </c>
      <c r="D321" s="32" t="s">
        <v>425</v>
      </c>
      <c r="E321" s="31" t="s">
        <v>7</v>
      </c>
      <c r="F321" s="29">
        <v>12</v>
      </c>
      <c r="G321" s="25">
        <v>14</v>
      </c>
      <c r="H321" s="86" t="s">
        <v>221</v>
      </c>
      <c r="I321" s="1"/>
    </row>
    <row r="322" spans="1:9" ht="21" x14ac:dyDescent="0.35">
      <c r="A322" s="1"/>
      <c r="B322" s="14">
        <f t="shared" si="7"/>
        <v>6</v>
      </c>
      <c r="C322" s="24" t="s">
        <v>226</v>
      </c>
      <c r="D322" s="32" t="s">
        <v>426</v>
      </c>
      <c r="E322" s="31" t="s">
        <v>7</v>
      </c>
      <c r="F322" s="29">
        <v>13</v>
      </c>
      <c r="G322" s="25">
        <v>19</v>
      </c>
      <c r="H322" s="86" t="s">
        <v>221</v>
      </c>
      <c r="I322" s="1"/>
    </row>
    <row r="323" spans="1:9" ht="21" x14ac:dyDescent="0.35">
      <c r="A323" s="1"/>
      <c r="B323" s="14">
        <f t="shared" si="7"/>
        <v>7</v>
      </c>
      <c r="C323" s="24" t="s">
        <v>227</v>
      </c>
      <c r="D323" s="32" t="s">
        <v>424</v>
      </c>
      <c r="E323" s="31" t="s">
        <v>7</v>
      </c>
      <c r="F323" s="29">
        <v>14</v>
      </c>
      <c r="G323" s="25">
        <v>26</v>
      </c>
      <c r="H323" s="86" t="s">
        <v>221</v>
      </c>
      <c r="I323" s="1"/>
    </row>
    <row r="324" spans="1:9" ht="21" x14ac:dyDescent="0.35">
      <c r="A324" s="1"/>
      <c r="B324" s="14">
        <f t="shared" si="7"/>
        <v>8</v>
      </c>
      <c r="C324" s="24" t="s">
        <v>228</v>
      </c>
      <c r="D324" s="32" t="s">
        <v>425</v>
      </c>
      <c r="E324" s="31" t="s">
        <v>7</v>
      </c>
      <c r="F324" s="29">
        <v>15</v>
      </c>
      <c r="G324" s="25">
        <v>34</v>
      </c>
      <c r="H324" s="86" t="s">
        <v>221</v>
      </c>
      <c r="I324" s="1"/>
    </row>
    <row r="325" spans="1:9" ht="21" x14ac:dyDescent="0.35">
      <c r="A325" s="1"/>
      <c r="B325" s="14">
        <f t="shared" si="7"/>
        <v>9</v>
      </c>
      <c r="C325" s="24" t="s">
        <v>229</v>
      </c>
      <c r="D325" s="32" t="s">
        <v>426</v>
      </c>
      <c r="E325" s="31" t="s">
        <v>7</v>
      </c>
      <c r="F325" s="29">
        <v>16</v>
      </c>
      <c r="G325" s="25">
        <v>43</v>
      </c>
      <c r="H325" s="86" t="s">
        <v>221</v>
      </c>
      <c r="I325" s="1"/>
    </row>
    <row r="326" spans="1:9" ht="21" x14ac:dyDescent="0.35">
      <c r="A326" s="1"/>
      <c r="B326" s="14">
        <f t="shared" si="7"/>
        <v>10</v>
      </c>
      <c r="C326" s="24" t="s">
        <v>230</v>
      </c>
      <c r="D326" s="32" t="s">
        <v>424</v>
      </c>
      <c r="E326" s="31" t="s">
        <v>7</v>
      </c>
      <c r="F326" s="29">
        <v>17</v>
      </c>
      <c r="G326" s="25">
        <v>53</v>
      </c>
      <c r="H326" s="86" t="s">
        <v>221</v>
      </c>
      <c r="I326" s="1"/>
    </row>
    <row r="327" spans="1:9" ht="21" x14ac:dyDescent="0.35">
      <c r="A327" s="1"/>
      <c r="B327" s="14">
        <f t="shared" si="7"/>
        <v>11</v>
      </c>
      <c r="C327" s="24" t="s">
        <v>231</v>
      </c>
      <c r="D327" s="32" t="s">
        <v>425</v>
      </c>
      <c r="E327" s="31" t="s">
        <v>7</v>
      </c>
      <c r="F327" s="29">
        <v>18</v>
      </c>
      <c r="G327" s="25">
        <v>66</v>
      </c>
      <c r="H327" s="86" t="s">
        <v>221</v>
      </c>
      <c r="I327" s="1"/>
    </row>
    <row r="328" spans="1:9" ht="21" x14ac:dyDescent="0.35">
      <c r="A328" s="1"/>
      <c r="B328" s="14">
        <f t="shared" si="7"/>
        <v>12</v>
      </c>
      <c r="C328" s="24" t="s">
        <v>232</v>
      </c>
      <c r="D328" s="32" t="s">
        <v>426</v>
      </c>
      <c r="E328" s="31" t="s">
        <v>7</v>
      </c>
      <c r="F328" s="29">
        <v>19</v>
      </c>
      <c r="G328" s="25">
        <v>79</v>
      </c>
      <c r="H328" s="86" t="s">
        <v>221</v>
      </c>
      <c r="I328" s="1"/>
    </row>
    <row r="329" spans="1:9" ht="21" x14ac:dyDescent="0.35">
      <c r="A329" s="1"/>
      <c r="B329" s="14">
        <f t="shared" si="7"/>
        <v>13</v>
      </c>
      <c r="C329" s="24" t="s">
        <v>233</v>
      </c>
      <c r="D329" s="32" t="s">
        <v>424</v>
      </c>
      <c r="E329" s="31" t="s">
        <v>7</v>
      </c>
      <c r="F329" s="29">
        <v>20</v>
      </c>
      <c r="G329" s="25">
        <v>96</v>
      </c>
      <c r="H329" s="86" t="s">
        <v>221</v>
      </c>
      <c r="I329" s="1"/>
    </row>
    <row r="330" spans="1:9" ht="21" x14ac:dyDescent="0.35">
      <c r="A330" s="1"/>
      <c r="B330" s="14">
        <f t="shared" si="7"/>
        <v>14</v>
      </c>
      <c r="C330" s="24" t="s">
        <v>234</v>
      </c>
      <c r="D330" s="32" t="s">
        <v>425</v>
      </c>
      <c r="E330" s="31" t="s">
        <v>7</v>
      </c>
      <c r="F330" s="29">
        <v>21</v>
      </c>
      <c r="G330" s="25">
        <v>112</v>
      </c>
      <c r="H330" s="86" t="s">
        <v>221</v>
      </c>
      <c r="I330" s="1"/>
    </row>
    <row r="331" spans="1:9" ht="21" x14ac:dyDescent="0.35">
      <c r="A331" s="1"/>
      <c r="B331" s="14">
        <f t="shared" si="7"/>
        <v>15</v>
      </c>
      <c r="C331" s="24" t="s">
        <v>235</v>
      </c>
      <c r="D331" s="32" t="s">
        <v>426</v>
      </c>
      <c r="E331" s="31" t="s">
        <v>7</v>
      </c>
      <c r="F331" s="29">
        <v>22</v>
      </c>
      <c r="G331" s="25">
        <v>131</v>
      </c>
      <c r="H331" s="86" t="s">
        <v>221</v>
      </c>
      <c r="I331" s="1"/>
    </row>
    <row r="332" spans="1:9" ht="21" x14ac:dyDescent="0.35">
      <c r="A332" s="1"/>
      <c r="B332" s="14">
        <f t="shared" si="7"/>
        <v>16</v>
      </c>
      <c r="C332" s="24" t="s">
        <v>236</v>
      </c>
      <c r="D332" s="32" t="s">
        <v>424</v>
      </c>
      <c r="E332" s="31" t="s">
        <v>7</v>
      </c>
      <c r="F332" s="29">
        <v>23</v>
      </c>
      <c r="G332" s="25">
        <v>149</v>
      </c>
      <c r="H332" s="86" t="s">
        <v>221</v>
      </c>
      <c r="I332" s="1"/>
    </row>
    <row r="333" spans="1:9" ht="21" x14ac:dyDescent="0.35">
      <c r="A333" s="1"/>
      <c r="B333" s="14">
        <f t="shared" si="7"/>
        <v>17</v>
      </c>
      <c r="C333" s="24" t="s">
        <v>237</v>
      </c>
      <c r="D333" s="32" t="s">
        <v>425</v>
      </c>
      <c r="E333" s="31" t="s">
        <v>7</v>
      </c>
      <c r="F333" s="29">
        <v>24</v>
      </c>
      <c r="G333" s="25">
        <v>175</v>
      </c>
      <c r="H333" s="86" t="s">
        <v>221</v>
      </c>
      <c r="I333" s="1"/>
    </row>
    <row r="334" spans="1:9" ht="21" x14ac:dyDescent="0.35">
      <c r="A334" s="1"/>
      <c r="B334" s="14">
        <f t="shared" si="7"/>
        <v>18</v>
      </c>
      <c r="C334" s="24" t="s">
        <v>238</v>
      </c>
      <c r="D334" s="32" t="s">
        <v>426</v>
      </c>
      <c r="E334" s="31" t="s">
        <v>7</v>
      </c>
      <c r="F334" s="29">
        <v>25</v>
      </c>
      <c r="G334" s="25">
        <v>200</v>
      </c>
      <c r="H334" s="86" t="s">
        <v>221</v>
      </c>
      <c r="I334" s="1"/>
    </row>
    <row r="335" spans="1:9" ht="21" x14ac:dyDescent="0.35">
      <c r="A335" s="1"/>
      <c r="B335" s="14">
        <f t="shared" si="7"/>
        <v>19</v>
      </c>
      <c r="C335" s="24" t="s">
        <v>239</v>
      </c>
      <c r="D335" s="32" t="s">
        <v>424</v>
      </c>
      <c r="E335" s="31" t="s">
        <v>7</v>
      </c>
      <c r="F335" s="29">
        <v>26</v>
      </c>
      <c r="G335" s="25">
        <v>234</v>
      </c>
      <c r="H335" s="86" t="s">
        <v>221</v>
      </c>
      <c r="I335" s="1"/>
    </row>
    <row r="336" spans="1:9" ht="21" x14ac:dyDescent="0.35">
      <c r="A336" s="1"/>
      <c r="B336" s="14">
        <f t="shared" si="7"/>
        <v>20</v>
      </c>
      <c r="C336" s="24" t="s">
        <v>240</v>
      </c>
      <c r="D336" s="32" t="s">
        <v>425</v>
      </c>
      <c r="E336" s="31" t="s">
        <v>7</v>
      </c>
      <c r="F336" s="29">
        <v>27</v>
      </c>
      <c r="G336" s="25">
        <v>257</v>
      </c>
      <c r="H336" s="86" t="s">
        <v>221</v>
      </c>
      <c r="I336" s="1"/>
    </row>
    <row r="337" spans="1:9" ht="21" x14ac:dyDescent="0.35">
      <c r="A337" s="1"/>
      <c r="B337" s="14">
        <f t="shared" si="7"/>
        <v>21</v>
      </c>
      <c r="C337" s="24" t="s">
        <v>241</v>
      </c>
      <c r="D337" s="32" t="s">
        <v>426</v>
      </c>
      <c r="E337" s="31" t="s">
        <v>7</v>
      </c>
      <c r="F337" s="29">
        <v>28</v>
      </c>
      <c r="G337" s="25">
        <v>295</v>
      </c>
      <c r="H337" s="86" t="s">
        <v>221</v>
      </c>
      <c r="I337" s="1"/>
    </row>
    <row r="338" spans="1:9" ht="21" x14ac:dyDescent="0.35">
      <c r="A338" s="1"/>
      <c r="B338" s="14">
        <f t="shared" si="7"/>
        <v>22</v>
      </c>
      <c r="C338" s="24" t="s">
        <v>242</v>
      </c>
      <c r="D338" s="32" t="s">
        <v>424</v>
      </c>
      <c r="E338" s="31" t="s">
        <v>7</v>
      </c>
      <c r="F338" s="29">
        <v>29</v>
      </c>
      <c r="G338" s="25">
        <v>326</v>
      </c>
      <c r="H338" s="86" t="s">
        <v>221</v>
      </c>
      <c r="I338" s="1"/>
    </row>
    <row r="339" spans="1:9" ht="21" x14ac:dyDescent="0.35">
      <c r="A339" s="1"/>
      <c r="B339" s="14">
        <f t="shared" si="7"/>
        <v>23</v>
      </c>
      <c r="C339" s="24" t="s">
        <v>243</v>
      </c>
      <c r="D339" s="32" t="s">
        <v>425</v>
      </c>
      <c r="E339" s="31" t="s">
        <v>7</v>
      </c>
      <c r="F339" s="29">
        <v>30</v>
      </c>
      <c r="G339" s="25">
        <v>377</v>
      </c>
      <c r="H339" s="86" t="s">
        <v>221</v>
      </c>
      <c r="I339" s="1"/>
    </row>
    <row r="340" spans="1:9" ht="21" x14ac:dyDescent="0.35">
      <c r="A340" s="1"/>
      <c r="B340" s="14">
        <f t="shared" si="7"/>
        <v>24</v>
      </c>
      <c r="C340" s="24" t="s">
        <v>244</v>
      </c>
      <c r="D340" s="32" t="s">
        <v>426</v>
      </c>
      <c r="E340" s="31" t="s">
        <v>7</v>
      </c>
      <c r="F340" s="29">
        <v>31</v>
      </c>
      <c r="G340" s="25">
        <v>419</v>
      </c>
      <c r="H340" s="86" t="s">
        <v>221</v>
      </c>
      <c r="I340" s="1"/>
    </row>
    <row r="341" spans="1:9" ht="21" x14ac:dyDescent="0.35">
      <c r="A341" s="1"/>
      <c r="B341" s="14">
        <f t="shared" si="7"/>
        <v>25</v>
      </c>
      <c r="C341" s="24" t="s">
        <v>245</v>
      </c>
      <c r="D341" s="32" t="s">
        <v>424</v>
      </c>
      <c r="E341" s="31" t="s">
        <v>7</v>
      </c>
      <c r="F341" s="29">
        <v>32</v>
      </c>
      <c r="G341" s="25">
        <v>470</v>
      </c>
      <c r="H341" s="86" t="s">
        <v>221</v>
      </c>
      <c r="I341" s="1"/>
    </row>
    <row r="342" spans="1:9" ht="21" x14ac:dyDescent="0.35">
      <c r="A342" s="1"/>
      <c r="B342" s="14">
        <f t="shared" si="7"/>
        <v>26</v>
      </c>
      <c r="C342" s="24" t="s">
        <v>246</v>
      </c>
      <c r="D342" s="32" t="s">
        <v>425</v>
      </c>
      <c r="E342" s="31" t="s">
        <v>7</v>
      </c>
      <c r="F342" s="29">
        <v>33</v>
      </c>
      <c r="G342" s="25">
        <v>516</v>
      </c>
      <c r="H342" s="86" t="s">
        <v>221</v>
      </c>
      <c r="I342" s="1"/>
    </row>
    <row r="343" spans="1:9" ht="21" x14ac:dyDescent="0.35">
      <c r="A343" s="1"/>
      <c r="B343" s="14">
        <f t="shared" si="7"/>
        <v>27</v>
      </c>
      <c r="C343" s="24" t="s">
        <v>247</v>
      </c>
      <c r="D343" s="32" t="s">
        <v>426</v>
      </c>
      <c r="E343" s="31" t="s">
        <v>7</v>
      </c>
      <c r="F343" s="29">
        <v>34</v>
      </c>
      <c r="G343" s="25">
        <v>581</v>
      </c>
      <c r="H343" s="86" t="s">
        <v>221</v>
      </c>
      <c r="I343" s="1"/>
    </row>
    <row r="344" spans="1:9" ht="21" x14ac:dyDescent="0.35">
      <c r="A344" s="1"/>
      <c r="B344" s="14">
        <f t="shared" si="7"/>
        <v>28</v>
      </c>
      <c r="C344" s="24" t="s">
        <v>248</v>
      </c>
      <c r="D344" s="32" t="s">
        <v>424</v>
      </c>
      <c r="E344" s="31" t="s">
        <v>7</v>
      </c>
      <c r="F344" s="29">
        <v>35</v>
      </c>
      <c r="G344" s="25">
        <v>631</v>
      </c>
      <c r="H344" s="86" t="s">
        <v>221</v>
      </c>
      <c r="I344" s="1"/>
    </row>
    <row r="345" spans="1:9" ht="21" x14ac:dyDescent="0.35">
      <c r="A345" s="1"/>
      <c r="B345" s="14">
        <f t="shared" si="7"/>
        <v>29</v>
      </c>
      <c r="C345" s="24" t="s">
        <v>249</v>
      </c>
      <c r="D345" s="32" t="s">
        <v>425</v>
      </c>
      <c r="E345" s="31" t="s">
        <v>7</v>
      </c>
      <c r="F345" s="29">
        <v>36</v>
      </c>
      <c r="G345" s="25">
        <v>690</v>
      </c>
      <c r="H345" s="86" t="s">
        <v>221</v>
      </c>
      <c r="I345" s="1"/>
    </row>
    <row r="346" spans="1:9" ht="21" x14ac:dyDescent="0.35">
      <c r="A346" s="1"/>
      <c r="B346" s="14">
        <f t="shared" si="7"/>
        <v>30</v>
      </c>
      <c r="C346" s="24" t="s">
        <v>250</v>
      </c>
      <c r="D346" s="32" t="s">
        <v>426</v>
      </c>
      <c r="E346" s="31" t="s">
        <v>7</v>
      </c>
      <c r="F346" s="29">
        <v>37</v>
      </c>
      <c r="G346" s="25">
        <v>746</v>
      </c>
      <c r="H346" s="86" t="s">
        <v>221</v>
      </c>
      <c r="I346" s="1"/>
    </row>
    <row r="347" spans="1:9" ht="21" x14ac:dyDescent="0.35">
      <c r="A347" s="1"/>
      <c r="B347" s="14">
        <f t="shared" si="7"/>
        <v>31</v>
      </c>
      <c r="C347" s="24" t="s">
        <v>251</v>
      </c>
      <c r="D347" s="32" t="s">
        <v>424</v>
      </c>
      <c r="E347" s="31" t="s">
        <v>7</v>
      </c>
      <c r="F347" s="29">
        <v>38</v>
      </c>
      <c r="G347" s="25">
        <v>825</v>
      </c>
      <c r="H347" s="86" t="s">
        <v>221</v>
      </c>
      <c r="I347" s="1"/>
    </row>
    <row r="348" spans="1:9" ht="21" x14ac:dyDescent="0.35">
      <c r="A348" s="1"/>
      <c r="B348" s="14">
        <f t="shared" si="7"/>
        <v>32</v>
      </c>
      <c r="C348" s="24" t="s">
        <v>252</v>
      </c>
      <c r="D348" s="32" t="s">
        <v>425</v>
      </c>
      <c r="E348" s="31" t="s">
        <v>7</v>
      </c>
      <c r="F348" s="29">
        <v>39</v>
      </c>
      <c r="G348" s="25">
        <v>875</v>
      </c>
      <c r="H348" s="86" t="s">
        <v>221</v>
      </c>
      <c r="I348" s="1"/>
    </row>
    <row r="349" spans="1:9" ht="21" x14ac:dyDescent="0.35">
      <c r="A349" s="1"/>
      <c r="B349" s="14">
        <f t="shared" si="7"/>
        <v>33</v>
      </c>
      <c r="C349" s="24" t="s">
        <v>253</v>
      </c>
      <c r="D349" s="32" t="s">
        <v>426</v>
      </c>
      <c r="E349" s="31" t="s">
        <v>7</v>
      </c>
      <c r="F349" s="29">
        <v>40</v>
      </c>
      <c r="G349" s="25">
        <v>956</v>
      </c>
      <c r="H349" s="86" t="s">
        <v>221</v>
      </c>
      <c r="I349" s="1"/>
    </row>
    <row r="350" spans="1:9" ht="21" x14ac:dyDescent="0.35">
      <c r="A350" s="1"/>
      <c r="B350" s="14">
        <f t="shared" si="7"/>
        <v>34</v>
      </c>
      <c r="C350" s="24" t="s">
        <v>254</v>
      </c>
      <c r="D350" s="32" t="s">
        <v>424</v>
      </c>
      <c r="E350" s="31" t="s">
        <v>7</v>
      </c>
      <c r="F350" s="29">
        <v>41</v>
      </c>
      <c r="G350" s="25">
        <v>1020</v>
      </c>
      <c r="H350" s="86" t="s">
        <v>221</v>
      </c>
      <c r="I350" s="1"/>
    </row>
    <row r="351" spans="1:9" ht="21" x14ac:dyDescent="0.35">
      <c r="A351" s="1"/>
      <c r="B351" s="14">
        <f t="shared" si="7"/>
        <v>35</v>
      </c>
      <c r="C351" s="24" t="s">
        <v>255</v>
      </c>
      <c r="D351" s="32" t="s">
        <v>425</v>
      </c>
      <c r="E351" s="31" t="s">
        <v>7</v>
      </c>
      <c r="F351" s="29">
        <v>42</v>
      </c>
      <c r="G351" s="25">
        <v>1121</v>
      </c>
      <c r="H351" s="86" t="s">
        <v>221</v>
      </c>
      <c r="I351" s="1"/>
    </row>
    <row r="352" spans="1:9" ht="21" x14ac:dyDescent="0.35">
      <c r="A352" s="1"/>
      <c r="B352" s="14">
        <f t="shared" si="7"/>
        <v>36</v>
      </c>
      <c r="C352" s="24" t="s">
        <v>256</v>
      </c>
      <c r="D352" s="32" t="s">
        <v>426</v>
      </c>
      <c r="E352" s="31" t="s">
        <v>7</v>
      </c>
      <c r="F352" s="29">
        <v>43</v>
      </c>
      <c r="G352" s="25">
        <v>1189</v>
      </c>
      <c r="H352" s="86" t="s">
        <v>221</v>
      </c>
      <c r="I352" s="1"/>
    </row>
    <row r="353" spans="1:9" ht="21" x14ac:dyDescent="0.35">
      <c r="A353" s="1"/>
      <c r="B353" s="14">
        <f t="shared" si="7"/>
        <v>37</v>
      </c>
      <c r="C353" s="24" t="s">
        <v>257</v>
      </c>
      <c r="D353" s="32" t="s">
        <v>424</v>
      </c>
      <c r="E353" s="31" t="s">
        <v>7</v>
      </c>
      <c r="F353" s="29">
        <v>44</v>
      </c>
      <c r="G353" s="25">
        <v>1309</v>
      </c>
      <c r="H353" s="86" t="s">
        <v>221</v>
      </c>
      <c r="I353" s="1"/>
    </row>
    <row r="354" spans="1:9" ht="21" x14ac:dyDescent="0.35">
      <c r="A354" s="1"/>
      <c r="B354" s="14">
        <f t="shared" si="7"/>
        <v>38</v>
      </c>
      <c r="C354" s="24" t="s">
        <v>258</v>
      </c>
      <c r="D354" s="32" t="s">
        <v>425</v>
      </c>
      <c r="E354" s="31" t="s">
        <v>7</v>
      </c>
      <c r="F354" s="29">
        <v>45</v>
      </c>
      <c r="G354" s="25">
        <v>1373</v>
      </c>
      <c r="H354" s="86" t="s">
        <v>221</v>
      </c>
      <c r="I354" s="1"/>
    </row>
    <row r="355" spans="1:9" ht="21" x14ac:dyDescent="0.35">
      <c r="A355" s="1"/>
      <c r="B355" s="14">
        <f t="shared" si="7"/>
        <v>39</v>
      </c>
      <c r="C355" s="24" t="s">
        <v>259</v>
      </c>
      <c r="D355" s="32" t="s">
        <v>426</v>
      </c>
      <c r="E355" s="31" t="s">
        <v>7</v>
      </c>
      <c r="F355" s="29">
        <v>46</v>
      </c>
      <c r="G355" s="25">
        <v>1502</v>
      </c>
      <c r="H355" s="86" t="s">
        <v>221</v>
      </c>
      <c r="I355" s="1"/>
    </row>
    <row r="356" spans="1:9" ht="21" x14ac:dyDescent="0.35">
      <c r="A356" s="1"/>
      <c r="B356" s="14">
        <f t="shared" si="7"/>
        <v>40</v>
      </c>
      <c r="C356" s="24" t="s">
        <v>260</v>
      </c>
      <c r="D356" s="32" t="s">
        <v>424</v>
      </c>
      <c r="E356" s="31" t="s">
        <v>7</v>
      </c>
      <c r="F356" s="29">
        <v>47</v>
      </c>
      <c r="G356" s="25">
        <v>1584</v>
      </c>
      <c r="H356" s="86" t="s">
        <v>221</v>
      </c>
      <c r="I356" s="1"/>
    </row>
    <row r="357" spans="1:9" ht="21" x14ac:dyDescent="0.35">
      <c r="A357" s="1"/>
      <c r="B357" s="14">
        <f t="shared" si="7"/>
        <v>41</v>
      </c>
      <c r="C357" s="24" t="s">
        <v>261</v>
      </c>
      <c r="D357" s="32" t="s">
        <v>425</v>
      </c>
      <c r="E357" s="31" t="s">
        <v>7</v>
      </c>
      <c r="F357" s="29">
        <v>48</v>
      </c>
      <c r="G357" s="25">
        <v>1730</v>
      </c>
      <c r="H357" s="86" t="s">
        <v>221</v>
      </c>
      <c r="I357" s="1"/>
    </row>
    <row r="358" spans="1:9" ht="21" x14ac:dyDescent="0.35">
      <c r="A358" s="1"/>
      <c r="B358" s="14">
        <f t="shared" si="7"/>
        <v>42</v>
      </c>
      <c r="C358" s="24" t="s">
        <v>262</v>
      </c>
      <c r="D358" s="32" t="s">
        <v>426</v>
      </c>
      <c r="E358" s="31" t="s">
        <v>7</v>
      </c>
      <c r="F358" s="29">
        <v>49</v>
      </c>
      <c r="G358" s="25">
        <v>1847</v>
      </c>
      <c r="H358" s="86" t="s">
        <v>221</v>
      </c>
      <c r="I358" s="1"/>
    </row>
    <row r="359" spans="1:9" x14ac:dyDescent="0.25">
      <c r="A359" s="1"/>
      <c r="B359" s="33"/>
      <c r="C359" s="1"/>
      <c r="D359" s="1"/>
      <c r="E359" s="1"/>
      <c r="F359" s="1"/>
      <c r="G359" s="1"/>
      <c r="H359" s="1"/>
      <c r="I359" s="1"/>
    </row>
    <row r="360" spans="1:9" ht="18.75" x14ac:dyDescent="0.3">
      <c r="A360" s="1"/>
      <c r="B360" s="33"/>
      <c r="C360" s="1"/>
      <c r="D360" s="1"/>
      <c r="E360" s="1"/>
      <c r="F360" s="1"/>
      <c r="G360" s="1"/>
      <c r="H360" s="1"/>
      <c r="I360" s="12">
        <v>9</v>
      </c>
    </row>
    <row r="361" spans="1:9" x14ac:dyDescent="0.25">
      <c r="A361" s="1"/>
      <c r="B361" s="33"/>
      <c r="C361" s="1"/>
      <c r="D361" s="1"/>
      <c r="E361" s="1"/>
      <c r="F361" s="1"/>
      <c r="G361" s="1"/>
      <c r="H361" s="1"/>
      <c r="I361" s="1"/>
    </row>
    <row r="362" spans="1:9" x14ac:dyDescent="0.25">
      <c r="A362" s="1"/>
      <c r="B362" s="33"/>
      <c r="C362" s="1"/>
      <c r="D362" s="1"/>
      <c r="E362" s="1"/>
      <c r="F362" s="1"/>
      <c r="G362" s="1"/>
      <c r="H362" s="1"/>
      <c r="I362" s="1"/>
    </row>
    <row r="363" spans="1:9" x14ac:dyDescent="0.25">
      <c r="A363" s="1"/>
      <c r="B363" s="33"/>
      <c r="C363" s="1"/>
      <c r="D363" s="1"/>
      <c r="E363" s="1"/>
      <c r="F363" s="1"/>
      <c r="G363" s="1"/>
      <c r="H363" s="1"/>
      <c r="I363" s="1"/>
    </row>
    <row r="364" spans="1:9" x14ac:dyDescent="0.25">
      <c r="A364" s="1"/>
      <c r="B364" s="33"/>
      <c r="C364" s="1"/>
      <c r="D364" s="1"/>
      <c r="E364" s="1"/>
      <c r="F364" s="1"/>
      <c r="G364" s="1"/>
      <c r="H364" s="1"/>
      <c r="I364" s="1"/>
    </row>
    <row r="365" spans="1:9" x14ac:dyDescent="0.25">
      <c r="A365" s="1"/>
      <c r="B365" s="33"/>
      <c r="C365" s="1"/>
      <c r="D365" s="1"/>
      <c r="E365" s="1"/>
      <c r="F365" s="1"/>
      <c r="G365" s="1"/>
      <c r="H365" s="1"/>
      <c r="I365" s="1"/>
    </row>
    <row r="366" spans="1:9" x14ac:dyDescent="0.25">
      <c r="A366" s="1"/>
      <c r="B366" s="33"/>
      <c r="C366" s="1"/>
      <c r="D366" s="1"/>
      <c r="E366" s="1"/>
      <c r="F366" s="1"/>
      <c r="G366" s="1"/>
      <c r="H366" s="1"/>
      <c r="I366" s="1"/>
    </row>
    <row r="367" spans="1:9" x14ac:dyDescent="0.25">
      <c r="A367" s="1"/>
      <c r="B367" s="33"/>
      <c r="C367" s="1"/>
      <c r="D367" s="1"/>
      <c r="E367" s="1"/>
      <c r="F367" s="1"/>
      <c r="G367" s="1"/>
      <c r="H367" s="1"/>
      <c r="I367" s="1"/>
    </row>
    <row r="368" spans="1:9" x14ac:dyDescent="0.25">
      <c r="A368" s="1"/>
      <c r="B368" s="33"/>
      <c r="C368" s="1"/>
      <c r="D368" s="1"/>
      <c r="E368" s="1"/>
      <c r="F368" s="1"/>
      <c r="G368" s="1"/>
      <c r="H368" s="1"/>
      <c r="I368" s="1"/>
    </row>
    <row r="369" spans="1:9" ht="18.75" x14ac:dyDescent="0.3">
      <c r="A369" s="1"/>
      <c r="B369" s="28" t="s">
        <v>0</v>
      </c>
      <c r="C369" s="4" t="s">
        <v>0</v>
      </c>
      <c r="D369" s="5" t="s">
        <v>1</v>
      </c>
      <c r="E369" s="4" t="s">
        <v>2</v>
      </c>
      <c r="F369" s="4" t="s">
        <v>3</v>
      </c>
      <c r="G369" s="4" t="s">
        <v>4</v>
      </c>
      <c r="H369" s="6" t="s">
        <v>5</v>
      </c>
      <c r="I369" s="12">
        <v>9</v>
      </c>
    </row>
    <row r="370" spans="1:9" ht="21" x14ac:dyDescent="0.35">
      <c r="A370" s="1"/>
      <c r="B370" s="14">
        <v>1</v>
      </c>
      <c r="C370" s="24" t="s">
        <v>263</v>
      </c>
      <c r="D370" s="32" t="s">
        <v>424</v>
      </c>
      <c r="E370" s="9" t="s">
        <v>7</v>
      </c>
      <c r="F370" s="29">
        <v>9</v>
      </c>
      <c r="G370" s="25">
        <v>2</v>
      </c>
      <c r="H370" s="86" t="s">
        <v>264</v>
      </c>
      <c r="I370" s="1"/>
    </row>
    <row r="371" spans="1:9" ht="21" x14ac:dyDescent="0.35">
      <c r="A371" s="1"/>
      <c r="B371" s="14">
        <f>B370+1</f>
        <v>2</v>
      </c>
      <c r="C371" s="24" t="s">
        <v>265</v>
      </c>
      <c r="D371" s="32" t="s">
        <v>425</v>
      </c>
      <c r="E371" s="9" t="s">
        <v>7</v>
      </c>
      <c r="F371" s="29">
        <v>10</v>
      </c>
      <c r="G371" s="25">
        <v>2</v>
      </c>
      <c r="H371" s="86" t="s">
        <v>264</v>
      </c>
      <c r="I371" s="1"/>
    </row>
    <row r="372" spans="1:9" ht="21" x14ac:dyDescent="0.35">
      <c r="A372" s="1"/>
      <c r="B372" s="14">
        <f t="shared" ref="B372:B409" si="8">B371+1</f>
        <v>3</v>
      </c>
      <c r="C372" s="24" t="s">
        <v>266</v>
      </c>
      <c r="D372" s="32" t="s">
        <v>426</v>
      </c>
      <c r="E372" s="9" t="s">
        <v>7</v>
      </c>
      <c r="F372" s="29">
        <v>12</v>
      </c>
      <c r="G372" s="25">
        <v>3</v>
      </c>
      <c r="H372" s="86" t="s">
        <v>264</v>
      </c>
      <c r="I372" s="12"/>
    </row>
    <row r="373" spans="1:9" ht="21" x14ac:dyDescent="0.35">
      <c r="A373" s="1"/>
      <c r="B373" s="14">
        <f t="shared" si="8"/>
        <v>4</v>
      </c>
      <c r="C373" s="24" t="s">
        <v>267</v>
      </c>
      <c r="D373" s="32" t="s">
        <v>424</v>
      </c>
      <c r="E373" s="9" t="s">
        <v>7</v>
      </c>
      <c r="F373" s="29">
        <v>13</v>
      </c>
      <c r="G373" s="25">
        <v>3</v>
      </c>
      <c r="H373" s="86" t="s">
        <v>264</v>
      </c>
      <c r="I373" s="1"/>
    </row>
    <row r="374" spans="1:9" ht="21" x14ac:dyDescent="0.35">
      <c r="A374" s="1"/>
      <c r="B374" s="14">
        <f t="shared" si="8"/>
        <v>5</v>
      </c>
      <c r="C374" s="24" t="s">
        <v>268</v>
      </c>
      <c r="D374" s="32" t="s">
        <v>425</v>
      </c>
      <c r="E374" s="9" t="s">
        <v>7</v>
      </c>
      <c r="F374" s="29">
        <v>14</v>
      </c>
      <c r="G374" s="25">
        <v>3</v>
      </c>
      <c r="H374" s="86" t="s">
        <v>264</v>
      </c>
      <c r="I374" s="1"/>
    </row>
    <row r="375" spans="1:9" ht="21" x14ac:dyDescent="0.35">
      <c r="A375" s="1"/>
      <c r="B375" s="14">
        <f t="shared" si="8"/>
        <v>6</v>
      </c>
      <c r="C375" s="24" t="s">
        <v>269</v>
      </c>
      <c r="D375" s="32" t="s">
        <v>426</v>
      </c>
      <c r="E375" s="9" t="s">
        <v>7</v>
      </c>
      <c r="F375" s="29">
        <v>15</v>
      </c>
      <c r="G375" s="25">
        <v>5</v>
      </c>
      <c r="H375" s="86" t="s">
        <v>264</v>
      </c>
      <c r="I375" s="1"/>
    </row>
    <row r="376" spans="1:9" ht="21" x14ac:dyDescent="0.35">
      <c r="A376" s="1"/>
      <c r="B376" s="14">
        <f t="shared" si="8"/>
        <v>7</v>
      </c>
      <c r="C376" s="24" t="s">
        <v>270</v>
      </c>
      <c r="D376" s="32" t="s">
        <v>424</v>
      </c>
      <c r="E376" s="9" t="s">
        <v>7</v>
      </c>
      <c r="F376" s="29">
        <v>16</v>
      </c>
      <c r="G376" s="25">
        <v>5</v>
      </c>
      <c r="H376" s="86" t="s">
        <v>264</v>
      </c>
      <c r="I376" s="1"/>
    </row>
    <row r="377" spans="1:9" ht="21" x14ac:dyDescent="0.35">
      <c r="A377" s="1"/>
      <c r="B377" s="14">
        <f t="shared" si="8"/>
        <v>8</v>
      </c>
      <c r="C377" s="24" t="s">
        <v>271</v>
      </c>
      <c r="D377" s="32" t="s">
        <v>425</v>
      </c>
      <c r="E377" s="9" t="s">
        <v>7</v>
      </c>
      <c r="F377" s="29">
        <v>17</v>
      </c>
      <c r="G377" s="25">
        <v>8</v>
      </c>
      <c r="H377" s="86" t="s">
        <v>264</v>
      </c>
      <c r="I377" s="1"/>
    </row>
    <row r="378" spans="1:9" ht="21" x14ac:dyDescent="0.35">
      <c r="A378" s="1"/>
      <c r="B378" s="14">
        <f t="shared" si="8"/>
        <v>9</v>
      </c>
      <c r="C378" s="24" t="s">
        <v>272</v>
      </c>
      <c r="D378" s="32" t="s">
        <v>426</v>
      </c>
      <c r="E378" s="9" t="s">
        <v>7</v>
      </c>
      <c r="F378" s="29">
        <v>18</v>
      </c>
      <c r="G378" s="25">
        <v>8</v>
      </c>
      <c r="H378" s="86" t="s">
        <v>264</v>
      </c>
      <c r="I378" s="1"/>
    </row>
    <row r="379" spans="1:9" ht="21" x14ac:dyDescent="0.35">
      <c r="A379" s="1"/>
      <c r="B379" s="14">
        <f t="shared" si="8"/>
        <v>10</v>
      </c>
      <c r="C379" s="24" t="s">
        <v>273</v>
      </c>
      <c r="D379" s="32" t="s">
        <v>424</v>
      </c>
      <c r="E379" s="9" t="s">
        <v>7</v>
      </c>
      <c r="F379" s="29">
        <v>19</v>
      </c>
      <c r="G379" s="25">
        <v>10</v>
      </c>
      <c r="H379" s="86" t="s">
        <v>264</v>
      </c>
      <c r="I379" s="1"/>
    </row>
    <row r="380" spans="1:9" ht="21" x14ac:dyDescent="0.35">
      <c r="A380" s="1"/>
      <c r="B380" s="14">
        <f t="shared" si="8"/>
        <v>11</v>
      </c>
      <c r="C380" s="24" t="s">
        <v>274</v>
      </c>
      <c r="D380" s="32" t="s">
        <v>425</v>
      </c>
      <c r="E380" s="9" t="s">
        <v>7</v>
      </c>
      <c r="F380" s="29">
        <v>20</v>
      </c>
      <c r="G380" s="25">
        <v>11</v>
      </c>
      <c r="H380" s="86" t="s">
        <v>264</v>
      </c>
      <c r="I380" s="1"/>
    </row>
    <row r="381" spans="1:9" ht="21" x14ac:dyDescent="0.35">
      <c r="A381" s="1"/>
      <c r="B381" s="14">
        <f t="shared" si="8"/>
        <v>12</v>
      </c>
      <c r="C381" s="24" t="s">
        <v>275</v>
      </c>
      <c r="D381" s="32" t="s">
        <v>426</v>
      </c>
      <c r="E381" s="9" t="s">
        <v>7</v>
      </c>
      <c r="F381" s="29">
        <v>21</v>
      </c>
      <c r="G381" s="25">
        <v>13</v>
      </c>
      <c r="H381" s="86" t="s">
        <v>264</v>
      </c>
      <c r="I381" s="1"/>
    </row>
    <row r="382" spans="1:9" ht="21" x14ac:dyDescent="0.35">
      <c r="A382" s="1"/>
      <c r="B382" s="14">
        <f t="shared" si="8"/>
        <v>13</v>
      </c>
      <c r="C382" s="24" t="s">
        <v>276</v>
      </c>
      <c r="D382" s="32" t="s">
        <v>424</v>
      </c>
      <c r="E382" s="9" t="s">
        <v>7</v>
      </c>
      <c r="F382" s="29">
        <v>22</v>
      </c>
      <c r="G382" s="25">
        <v>15</v>
      </c>
      <c r="H382" s="86" t="s">
        <v>264</v>
      </c>
      <c r="I382" s="1"/>
    </row>
    <row r="383" spans="1:9" ht="21" x14ac:dyDescent="0.35">
      <c r="A383" s="1"/>
      <c r="B383" s="14">
        <f t="shared" si="8"/>
        <v>14</v>
      </c>
      <c r="C383" s="24" t="s">
        <v>277</v>
      </c>
      <c r="D383" s="32" t="s">
        <v>425</v>
      </c>
      <c r="E383" s="9" t="s">
        <v>7</v>
      </c>
      <c r="F383" s="29">
        <v>23</v>
      </c>
      <c r="G383" s="25">
        <v>16</v>
      </c>
      <c r="H383" s="86" t="s">
        <v>264</v>
      </c>
      <c r="I383" s="1"/>
    </row>
    <row r="384" spans="1:9" ht="21" x14ac:dyDescent="0.35">
      <c r="A384" s="1"/>
      <c r="B384" s="14">
        <f t="shared" si="8"/>
        <v>15</v>
      </c>
      <c r="C384" s="24" t="s">
        <v>278</v>
      </c>
      <c r="D384" s="32" t="s">
        <v>426</v>
      </c>
      <c r="E384" s="9" t="s">
        <v>7</v>
      </c>
      <c r="F384" s="29">
        <v>24</v>
      </c>
      <c r="G384" s="25">
        <v>18</v>
      </c>
      <c r="H384" s="86" t="s">
        <v>264</v>
      </c>
      <c r="I384" s="1"/>
    </row>
    <row r="385" spans="1:9" ht="21" x14ac:dyDescent="0.35">
      <c r="A385" s="1"/>
      <c r="B385" s="14">
        <f t="shared" si="8"/>
        <v>16</v>
      </c>
      <c r="C385" s="24" t="s">
        <v>279</v>
      </c>
      <c r="D385" s="32" t="s">
        <v>424</v>
      </c>
      <c r="E385" s="9" t="s">
        <v>7</v>
      </c>
      <c r="F385" s="29">
        <v>25</v>
      </c>
      <c r="G385" s="25">
        <v>19</v>
      </c>
      <c r="H385" s="86" t="s">
        <v>264</v>
      </c>
      <c r="I385" s="1"/>
    </row>
    <row r="386" spans="1:9" ht="21" x14ac:dyDescent="0.35">
      <c r="A386" s="1"/>
      <c r="B386" s="14">
        <f t="shared" si="8"/>
        <v>17</v>
      </c>
      <c r="C386" s="24" t="s">
        <v>280</v>
      </c>
      <c r="D386" s="32" t="s">
        <v>425</v>
      </c>
      <c r="E386" s="9" t="s">
        <v>7</v>
      </c>
      <c r="F386" s="29">
        <v>26</v>
      </c>
      <c r="G386" s="25">
        <v>20</v>
      </c>
      <c r="H386" s="86" t="s">
        <v>264</v>
      </c>
      <c r="I386" s="1"/>
    </row>
    <row r="387" spans="1:9" ht="21" x14ac:dyDescent="0.35">
      <c r="A387" s="1"/>
      <c r="B387" s="14">
        <f t="shared" si="8"/>
        <v>18</v>
      </c>
      <c r="C387" s="24" t="s">
        <v>281</v>
      </c>
      <c r="D387" s="32" t="s">
        <v>426</v>
      </c>
      <c r="E387" s="9" t="s">
        <v>7</v>
      </c>
      <c r="F387" s="29">
        <v>27</v>
      </c>
      <c r="G387" s="25">
        <v>23</v>
      </c>
      <c r="H387" s="86" t="s">
        <v>264</v>
      </c>
      <c r="I387" s="1"/>
    </row>
    <row r="388" spans="1:9" ht="21" x14ac:dyDescent="0.35">
      <c r="A388" s="1"/>
      <c r="B388" s="14">
        <f t="shared" si="8"/>
        <v>19</v>
      </c>
      <c r="C388" s="24" t="s">
        <v>282</v>
      </c>
      <c r="D388" s="32" t="s">
        <v>424</v>
      </c>
      <c r="E388" s="9" t="s">
        <v>7</v>
      </c>
      <c r="F388" s="29">
        <v>28</v>
      </c>
      <c r="G388" s="25">
        <v>24</v>
      </c>
      <c r="H388" s="86" t="s">
        <v>264</v>
      </c>
      <c r="I388" s="1"/>
    </row>
    <row r="389" spans="1:9" ht="21" x14ac:dyDescent="0.35">
      <c r="A389" s="1"/>
      <c r="B389" s="14">
        <f t="shared" si="8"/>
        <v>20</v>
      </c>
      <c r="C389" s="24" t="s">
        <v>283</v>
      </c>
      <c r="D389" s="32" t="s">
        <v>425</v>
      </c>
      <c r="E389" s="9" t="s">
        <v>7</v>
      </c>
      <c r="F389" s="29">
        <v>29</v>
      </c>
      <c r="G389" s="25">
        <v>24</v>
      </c>
      <c r="H389" s="86" t="s">
        <v>264</v>
      </c>
      <c r="I389" s="1"/>
    </row>
    <row r="390" spans="1:9" ht="21" x14ac:dyDescent="0.35">
      <c r="A390" s="1"/>
      <c r="B390" s="14">
        <f t="shared" si="8"/>
        <v>21</v>
      </c>
      <c r="C390" s="24" t="s">
        <v>284</v>
      </c>
      <c r="D390" s="32" t="s">
        <v>426</v>
      </c>
      <c r="E390" s="9" t="s">
        <v>7</v>
      </c>
      <c r="F390" s="29">
        <v>30</v>
      </c>
      <c r="G390" s="25">
        <v>27</v>
      </c>
      <c r="H390" s="86" t="s">
        <v>264</v>
      </c>
      <c r="I390" s="1"/>
    </row>
    <row r="391" spans="1:9" ht="21" x14ac:dyDescent="0.35">
      <c r="A391" s="1"/>
      <c r="B391" s="14">
        <f t="shared" si="8"/>
        <v>22</v>
      </c>
      <c r="C391" s="24" t="s">
        <v>285</v>
      </c>
      <c r="D391" s="32" t="s">
        <v>424</v>
      </c>
      <c r="E391" s="9" t="s">
        <v>7</v>
      </c>
      <c r="F391" s="29">
        <v>31</v>
      </c>
      <c r="G391" s="25">
        <v>27</v>
      </c>
      <c r="H391" s="86" t="s">
        <v>264</v>
      </c>
      <c r="I391" s="1"/>
    </row>
    <row r="392" spans="1:9" ht="21" x14ac:dyDescent="0.35">
      <c r="A392" s="1"/>
      <c r="B392" s="14">
        <f t="shared" si="8"/>
        <v>23</v>
      </c>
      <c r="C392" s="24" t="s">
        <v>286</v>
      </c>
      <c r="D392" s="32" t="s">
        <v>425</v>
      </c>
      <c r="E392" s="9" t="s">
        <v>7</v>
      </c>
      <c r="F392" s="29">
        <v>32</v>
      </c>
      <c r="G392" s="25">
        <v>29</v>
      </c>
      <c r="H392" s="86" t="s">
        <v>264</v>
      </c>
      <c r="I392" s="1"/>
    </row>
    <row r="393" spans="1:9" ht="21" x14ac:dyDescent="0.35">
      <c r="A393" s="1"/>
      <c r="B393" s="14">
        <f t="shared" si="8"/>
        <v>24</v>
      </c>
      <c r="C393" s="24" t="s">
        <v>287</v>
      </c>
      <c r="D393" s="32" t="s">
        <v>426</v>
      </c>
      <c r="E393" s="9" t="s">
        <v>7</v>
      </c>
      <c r="F393" s="29">
        <v>33</v>
      </c>
      <c r="G393" s="25">
        <v>31</v>
      </c>
      <c r="H393" s="86" t="s">
        <v>264</v>
      </c>
      <c r="I393" s="1"/>
    </row>
    <row r="394" spans="1:9" ht="21" x14ac:dyDescent="0.35">
      <c r="A394" s="1"/>
      <c r="B394" s="14">
        <f t="shared" si="8"/>
        <v>25</v>
      </c>
      <c r="C394" s="24" t="s">
        <v>288</v>
      </c>
      <c r="D394" s="32" t="s">
        <v>424</v>
      </c>
      <c r="E394" s="9" t="s">
        <v>7</v>
      </c>
      <c r="F394" s="29">
        <v>34</v>
      </c>
      <c r="G394" s="25">
        <v>31</v>
      </c>
      <c r="H394" s="86" t="s">
        <v>264</v>
      </c>
      <c r="I394" s="1"/>
    </row>
    <row r="395" spans="1:9" ht="21" x14ac:dyDescent="0.35">
      <c r="A395" s="1"/>
      <c r="B395" s="14">
        <f t="shared" si="8"/>
        <v>26</v>
      </c>
      <c r="C395" s="24" t="s">
        <v>289</v>
      </c>
      <c r="D395" s="32" t="s">
        <v>425</v>
      </c>
      <c r="E395" s="9" t="s">
        <v>7</v>
      </c>
      <c r="F395" s="29">
        <v>35</v>
      </c>
      <c r="G395" s="25">
        <v>33</v>
      </c>
      <c r="H395" s="86" t="s">
        <v>264</v>
      </c>
      <c r="I395" s="1"/>
    </row>
    <row r="396" spans="1:9" ht="21" x14ac:dyDescent="0.35">
      <c r="A396" s="1"/>
      <c r="B396" s="14">
        <f t="shared" si="8"/>
        <v>27</v>
      </c>
      <c r="C396" s="24" t="s">
        <v>290</v>
      </c>
      <c r="D396" s="32" t="s">
        <v>426</v>
      </c>
      <c r="E396" s="9" t="s">
        <v>7</v>
      </c>
      <c r="F396" s="29">
        <v>36</v>
      </c>
      <c r="G396" s="25">
        <v>36</v>
      </c>
      <c r="H396" s="86" t="s">
        <v>264</v>
      </c>
      <c r="I396" s="1"/>
    </row>
    <row r="397" spans="1:9" ht="21" x14ac:dyDescent="0.35">
      <c r="A397" s="1"/>
      <c r="B397" s="14">
        <f t="shared" si="8"/>
        <v>28</v>
      </c>
      <c r="C397" s="24" t="s">
        <v>291</v>
      </c>
      <c r="D397" s="32" t="s">
        <v>424</v>
      </c>
      <c r="E397" s="9" t="s">
        <v>7</v>
      </c>
      <c r="F397" s="29">
        <v>37</v>
      </c>
      <c r="G397" s="25">
        <v>37</v>
      </c>
      <c r="H397" s="86" t="s">
        <v>264</v>
      </c>
      <c r="I397" s="1"/>
    </row>
    <row r="398" spans="1:9" ht="21" x14ac:dyDescent="0.35">
      <c r="A398" s="1"/>
      <c r="B398" s="14">
        <f t="shared" si="8"/>
        <v>29</v>
      </c>
      <c r="C398" s="24" t="s">
        <v>292</v>
      </c>
      <c r="D398" s="32" t="s">
        <v>425</v>
      </c>
      <c r="E398" s="9" t="s">
        <v>7</v>
      </c>
      <c r="F398" s="29">
        <v>38</v>
      </c>
      <c r="G398" s="25">
        <v>39</v>
      </c>
      <c r="H398" s="86" t="s">
        <v>264</v>
      </c>
      <c r="I398" s="1"/>
    </row>
    <row r="399" spans="1:9" ht="21" x14ac:dyDescent="0.35">
      <c r="A399" s="1"/>
      <c r="B399" s="14">
        <f t="shared" si="8"/>
        <v>30</v>
      </c>
      <c r="C399" s="24" t="s">
        <v>293</v>
      </c>
      <c r="D399" s="32" t="s">
        <v>426</v>
      </c>
      <c r="E399" s="9" t="s">
        <v>7</v>
      </c>
      <c r="F399" s="29">
        <v>39</v>
      </c>
      <c r="G399" s="25">
        <v>39</v>
      </c>
      <c r="H399" s="86" t="s">
        <v>264</v>
      </c>
      <c r="I399" s="1"/>
    </row>
    <row r="400" spans="1:9" ht="21" x14ac:dyDescent="0.35">
      <c r="A400" s="1"/>
      <c r="B400" s="14">
        <f t="shared" si="8"/>
        <v>31</v>
      </c>
      <c r="C400" s="24" t="s">
        <v>294</v>
      </c>
      <c r="D400" s="32" t="s">
        <v>424</v>
      </c>
      <c r="E400" s="9" t="s">
        <v>7</v>
      </c>
      <c r="F400" s="29">
        <v>40</v>
      </c>
      <c r="G400" s="25">
        <v>41</v>
      </c>
      <c r="H400" s="86" t="s">
        <v>264</v>
      </c>
      <c r="I400" s="1"/>
    </row>
    <row r="401" spans="1:9" ht="21" x14ac:dyDescent="0.35">
      <c r="A401" s="1"/>
      <c r="B401" s="14">
        <f t="shared" si="8"/>
        <v>32</v>
      </c>
      <c r="C401" s="24" t="s">
        <v>295</v>
      </c>
      <c r="D401" s="32" t="s">
        <v>425</v>
      </c>
      <c r="E401" s="9" t="s">
        <v>7</v>
      </c>
      <c r="F401" s="29">
        <v>41</v>
      </c>
      <c r="G401" s="25">
        <v>42</v>
      </c>
      <c r="H401" s="86" t="s">
        <v>264</v>
      </c>
      <c r="I401" s="1"/>
    </row>
    <row r="402" spans="1:9" ht="21" x14ac:dyDescent="0.35">
      <c r="A402" s="1"/>
      <c r="B402" s="14">
        <f t="shared" si="8"/>
        <v>33</v>
      </c>
      <c r="C402" s="24" t="s">
        <v>296</v>
      </c>
      <c r="D402" s="32" t="s">
        <v>426</v>
      </c>
      <c r="E402" s="9" t="s">
        <v>7</v>
      </c>
      <c r="F402" s="29">
        <v>42</v>
      </c>
      <c r="G402" s="25">
        <v>46</v>
      </c>
      <c r="H402" s="86" t="s">
        <v>264</v>
      </c>
      <c r="I402" s="1"/>
    </row>
    <row r="403" spans="1:9" ht="21" x14ac:dyDescent="0.35">
      <c r="A403" s="1"/>
      <c r="B403" s="14">
        <f t="shared" si="8"/>
        <v>34</v>
      </c>
      <c r="C403" s="24" t="s">
        <v>297</v>
      </c>
      <c r="D403" s="32" t="s">
        <v>424</v>
      </c>
      <c r="E403" s="9" t="s">
        <v>7</v>
      </c>
      <c r="F403" s="29">
        <v>43</v>
      </c>
      <c r="G403" s="25">
        <v>49</v>
      </c>
      <c r="H403" s="86" t="s">
        <v>264</v>
      </c>
      <c r="I403" s="1"/>
    </row>
    <row r="404" spans="1:9" ht="21" x14ac:dyDescent="0.35">
      <c r="A404" s="1"/>
      <c r="B404" s="14">
        <f t="shared" si="8"/>
        <v>35</v>
      </c>
      <c r="C404" s="24" t="s">
        <v>298</v>
      </c>
      <c r="D404" s="32" t="s">
        <v>425</v>
      </c>
      <c r="E404" s="9" t="s">
        <v>7</v>
      </c>
      <c r="F404" s="29">
        <v>44</v>
      </c>
      <c r="G404" s="25">
        <v>49</v>
      </c>
      <c r="H404" s="86" t="s">
        <v>264</v>
      </c>
      <c r="I404" s="1"/>
    </row>
    <row r="405" spans="1:9" ht="21" x14ac:dyDescent="0.35">
      <c r="A405" s="1"/>
      <c r="B405" s="14">
        <f t="shared" si="8"/>
        <v>36</v>
      </c>
      <c r="C405" s="24" t="s">
        <v>299</v>
      </c>
      <c r="D405" s="32" t="s">
        <v>426</v>
      </c>
      <c r="E405" s="9" t="s">
        <v>7</v>
      </c>
      <c r="F405" s="29">
        <v>45</v>
      </c>
      <c r="G405" s="25">
        <v>54</v>
      </c>
      <c r="H405" s="86" t="s">
        <v>264</v>
      </c>
      <c r="I405" s="1"/>
    </row>
    <row r="406" spans="1:9" ht="21" x14ac:dyDescent="0.35">
      <c r="A406" s="1"/>
      <c r="B406" s="14">
        <f t="shared" si="8"/>
        <v>37</v>
      </c>
      <c r="C406" s="24" t="s">
        <v>300</v>
      </c>
      <c r="D406" s="32" t="s">
        <v>424</v>
      </c>
      <c r="E406" s="9" t="s">
        <v>7</v>
      </c>
      <c r="F406" s="29">
        <v>46</v>
      </c>
      <c r="G406" s="25">
        <v>55</v>
      </c>
      <c r="H406" s="86" t="s">
        <v>264</v>
      </c>
      <c r="I406" s="1"/>
    </row>
    <row r="407" spans="1:9" ht="21" x14ac:dyDescent="0.35">
      <c r="A407" s="1"/>
      <c r="B407" s="14">
        <f t="shared" si="8"/>
        <v>38</v>
      </c>
      <c r="C407" s="24" t="s">
        <v>301</v>
      </c>
      <c r="D407" s="32" t="s">
        <v>425</v>
      </c>
      <c r="E407" s="9" t="s">
        <v>7</v>
      </c>
      <c r="F407" s="29">
        <v>47</v>
      </c>
      <c r="G407" s="25">
        <v>57</v>
      </c>
      <c r="H407" s="86" t="s">
        <v>264</v>
      </c>
      <c r="I407" s="1"/>
    </row>
    <row r="408" spans="1:9" ht="21" x14ac:dyDescent="0.35">
      <c r="A408" s="1"/>
      <c r="B408" s="14">
        <f t="shared" si="8"/>
        <v>39</v>
      </c>
      <c r="C408" s="24" t="s">
        <v>302</v>
      </c>
      <c r="D408" s="32" t="s">
        <v>426</v>
      </c>
      <c r="E408" s="9" t="s">
        <v>7</v>
      </c>
      <c r="F408" s="29">
        <v>48</v>
      </c>
      <c r="G408" s="25">
        <v>62</v>
      </c>
      <c r="H408" s="86" t="s">
        <v>264</v>
      </c>
      <c r="I408" s="1"/>
    </row>
    <row r="409" spans="1:9" ht="21" x14ac:dyDescent="0.35">
      <c r="A409" s="1"/>
      <c r="B409" s="14">
        <f t="shared" si="8"/>
        <v>40</v>
      </c>
      <c r="C409" s="24" t="s">
        <v>303</v>
      </c>
      <c r="D409" s="32" t="s">
        <v>424</v>
      </c>
      <c r="E409" s="9" t="s">
        <v>7</v>
      </c>
      <c r="F409" s="29">
        <v>49</v>
      </c>
      <c r="G409" s="25">
        <v>64</v>
      </c>
      <c r="H409" s="86" t="s">
        <v>264</v>
      </c>
      <c r="I409" s="1"/>
    </row>
    <row r="410" spans="1:9" x14ac:dyDescent="0.25">
      <c r="A410" s="1"/>
      <c r="B410" s="33"/>
      <c r="C410" s="1"/>
      <c r="D410" s="1"/>
      <c r="E410" s="1"/>
      <c r="F410" s="1"/>
      <c r="G410" s="1"/>
      <c r="H410" s="1"/>
      <c r="I410" s="1"/>
    </row>
    <row r="411" spans="1:9" x14ac:dyDescent="0.25">
      <c r="A411" s="1"/>
      <c r="B411" s="33"/>
      <c r="C411" s="1"/>
      <c r="D411" s="1"/>
      <c r="E411" s="1"/>
      <c r="F411" s="1"/>
      <c r="G411" s="1"/>
      <c r="H411" s="1"/>
      <c r="I411" s="1"/>
    </row>
    <row r="412" spans="1:9" ht="18.75" x14ac:dyDescent="0.3">
      <c r="A412" s="1"/>
      <c r="B412" s="35"/>
      <c r="C412" s="15"/>
      <c r="D412" s="15"/>
      <c r="E412" s="16"/>
      <c r="F412" s="16"/>
      <c r="G412" s="17"/>
      <c r="H412" s="18"/>
      <c r="I412" s="12">
        <v>10</v>
      </c>
    </row>
    <row r="413" spans="1:9" x14ac:dyDescent="0.25">
      <c r="A413" s="1"/>
      <c r="B413" s="14"/>
      <c r="C413" s="15"/>
      <c r="D413" s="15"/>
      <c r="E413" s="19"/>
      <c r="F413" s="20"/>
      <c r="G413" s="21"/>
      <c r="H413" s="22"/>
      <c r="I413" s="1"/>
    </row>
    <row r="414" spans="1:9" x14ac:dyDescent="0.25">
      <c r="A414" s="1"/>
      <c r="B414" s="14"/>
      <c r="C414" s="15"/>
      <c r="D414" s="15"/>
      <c r="E414" s="19"/>
      <c r="F414" s="20"/>
      <c r="G414" s="21"/>
      <c r="H414" s="22"/>
      <c r="I414" s="1"/>
    </row>
    <row r="415" spans="1:9" x14ac:dyDescent="0.25">
      <c r="A415" s="1"/>
      <c r="B415" s="14"/>
      <c r="C415" s="15"/>
      <c r="D415" s="15"/>
      <c r="E415" s="19"/>
      <c r="F415" s="20"/>
      <c r="G415" s="21"/>
      <c r="H415" s="22"/>
      <c r="I415" s="1"/>
    </row>
    <row r="416" spans="1:9" x14ac:dyDescent="0.25">
      <c r="A416" s="1"/>
      <c r="B416" s="14"/>
      <c r="C416" s="15"/>
      <c r="D416" s="15"/>
      <c r="E416" s="19"/>
      <c r="F416" s="20"/>
      <c r="G416" s="21"/>
      <c r="H416" s="22"/>
      <c r="I416" s="1"/>
    </row>
    <row r="417" spans="1:9" x14ac:dyDescent="0.25">
      <c r="A417" s="1"/>
      <c r="B417" s="14"/>
      <c r="C417" s="15"/>
      <c r="D417" s="15"/>
      <c r="E417" s="19"/>
      <c r="F417" s="20"/>
      <c r="G417" s="21"/>
      <c r="H417" s="22"/>
      <c r="I417" s="1"/>
    </row>
    <row r="418" spans="1:9" x14ac:dyDescent="0.25">
      <c r="A418" s="1"/>
      <c r="B418" s="14"/>
      <c r="C418" s="15"/>
      <c r="D418" s="15"/>
      <c r="E418" s="19"/>
      <c r="F418" s="20"/>
      <c r="G418" s="21"/>
      <c r="H418" s="22"/>
      <c r="I418" s="1"/>
    </row>
    <row r="419" spans="1:9" x14ac:dyDescent="0.25">
      <c r="A419" s="1"/>
      <c r="B419" s="35"/>
      <c r="C419" s="15"/>
      <c r="D419" s="15"/>
      <c r="E419" s="16"/>
      <c r="F419" s="16"/>
      <c r="G419" s="17"/>
      <c r="H419" s="18"/>
      <c r="I419" s="1"/>
    </row>
    <row r="420" spans="1:9" x14ac:dyDescent="0.25">
      <c r="A420" s="1"/>
      <c r="B420" s="35"/>
      <c r="C420" s="15"/>
      <c r="D420" s="15"/>
      <c r="E420" s="16"/>
      <c r="F420" s="16"/>
      <c r="G420" s="17"/>
      <c r="H420" s="18"/>
      <c r="I420" s="1"/>
    </row>
    <row r="421" spans="1:9" ht="18.75" x14ac:dyDescent="0.3">
      <c r="A421" s="1"/>
      <c r="B421" s="28" t="s">
        <v>0</v>
      </c>
      <c r="C421" s="4" t="s">
        <v>0</v>
      </c>
      <c r="D421" s="5" t="s">
        <v>1</v>
      </c>
      <c r="E421" s="4" t="s">
        <v>2</v>
      </c>
      <c r="F421" s="4" t="s">
        <v>3</v>
      </c>
      <c r="G421" s="4" t="s">
        <v>4</v>
      </c>
      <c r="H421" s="6" t="s">
        <v>5</v>
      </c>
      <c r="I421" s="12">
        <v>10</v>
      </c>
    </row>
    <row r="422" spans="1:9" ht="21" x14ac:dyDescent="0.35">
      <c r="A422" s="1"/>
      <c r="B422" s="14">
        <v>1</v>
      </c>
      <c r="C422" s="24" t="s">
        <v>304</v>
      </c>
      <c r="D422" s="88" t="s">
        <v>427</v>
      </c>
      <c r="E422" s="9" t="s">
        <v>7</v>
      </c>
      <c r="F422" s="29">
        <v>9</v>
      </c>
      <c r="G422" s="25">
        <v>2</v>
      </c>
      <c r="H422" s="86" t="s">
        <v>264</v>
      </c>
      <c r="I422" s="1"/>
    </row>
    <row r="423" spans="1:9" ht="21" x14ac:dyDescent="0.35">
      <c r="A423" s="1"/>
      <c r="B423" s="14">
        <f>B422+1</f>
        <v>2</v>
      </c>
      <c r="C423" s="24" t="s">
        <v>305</v>
      </c>
      <c r="D423" s="88" t="s">
        <v>428</v>
      </c>
      <c r="E423" s="9" t="s">
        <v>7</v>
      </c>
      <c r="F423" s="29">
        <v>10</v>
      </c>
      <c r="G423" s="25">
        <v>2</v>
      </c>
      <c r="H423" s="86" t="s">
        <v>264</v>
      </c>
      <c r="I423" s="1"/>
    </row>
    <row r="424" spans="1:9" ht="21" x14ac:dyDescent="0.35">
      <c r="A424" s="1"/>
      <c r="B424" s="14">
        <f t="shared" ref="B424:B462" si="9">B423+1</f>
        <v>3</v>
      </c>
      <c r="C424" s="24" t="s">
        <v>306</v>
      </c>
      <c r="D424" s="88" t="s">
        <v>429</v>
      </c>
      <c r="E424" s="9" t="s">
        <v>7</v>
      </c>
      <c r="F424" s="29">
        <v>11</v>
      </c>
      <c r="G424" s="25">
        <v>2</v>
      </c>
      <c r="H424" s="86" t="s">
        <v>264</v>
      </c>
      <c r="I424" s="1"/>
    </row>
    <row r="425" spans="1:9" ht="21" x14ac:dyDescent="0.35">
      <c r="A425" s="1"/>
      <c r="B425" s="14">
        <f t="shared" si="9"/>
        <v>4</v>
      </c>
      <c r="C425" s="24" t="s">
        <v>307</v>
      </c>
      <c r="D425" s="88" t="s">
        <v>427</v>
      </c>
      <c r="E425" s="9" t="s">
        <v>7</v>
      </c>
      <c r="F425" s="29">
        <v>12</v>
      </c>
      <c r="G425" s="25">
        <v>5</v>
      </c>
      <c r="H425" s="86" t="s">
        <v>264</v>
      </c>
      <c r="I425" s="1"/>
    </row>
    <row r="426" spans="1:9" ht="21" x14ac:dyDescent="0.35">
      <c r="A426" s="1"/>
      <c r="B426" s="14">
        <f t="shared" si="9"/>
        <v>5</v>
      </c>
      <c r="C426" s="24" t="s">
        <v>308</v>
      </c>
      <c r="D426" s="88" t="s">
        <v>428</v>
      </c>
      <c r="E426" s="9" t="s">
        <v>7</v>
      </c>
      <c r="F426" s="29">
        <v>13</v>
      </c>
      <c r="G426" s="25">
        <v>6</v>
      </c>
      <c r="H426" s="86" t="s">
        <v>264</v>
      </c>
      <c r="I426" s="1"/>
    </row>
    <row r="427" spans="1:9" ht="21" x14ac:dyDescent="0.35">
      <c r="A427" s="1"/>
      <c r="B427" s="14">
        <f t="shared" si="9"/>
        <v>6</v>
      </c>
      <c r="C427" s="24" t="s">
        <v>309</v>
      </c>
      <c r="D427" s="88" t="s">
        <v>429</v>
      </c>
      <c r="E427" s="9" t="s">
        <v>7</v>
      </c>
      <c r="F427" s="29">
        <v>14</v>
      </c>
      <c r="G427" s="25">
        <v>8</v>
      </c>
      <c r="H427" s="86" t="s">
        <v>264</v>
      </c>
      <c r="I427" s="1"/>
    </row>
    <row r="428" spans="1:9" ht="21" x14ac:dyDescent="0.35">
      <c r="A428" s="1"/>
      <c r="B428" s="14">
        <f t="shared" si="9"/>
        <v>7</v>
      </c>
      <c r="C428" s="24" t="s">
        <v>310</v>
      </c>
      <c r="D428" s="88" t="s">
        <v>427</v>
      </c>
      <c r="E428" s="9" t="s">
        <v>7</v>
      </c>
      <c r="F428" s="29">
        <v>15</v>
      </c>
      <c r="G428" s="25">
        <v>10</v>
      </c>
      <c r="H428" s="86" t="s">
        <v>264</v>
      </c>
      <c r="I428" s="7"/>
    </row>
    <row r="429" spans="1:9" ht="21" x14ac:dyDescent="0.35">
      <c r="A429" s="1"/>
      <c r="B429" s="14">
        <f t="shared" si="9"/>
        <v>8</v>
      </c>
      <c r="C429" s="24" t="s">
        <v>311</v>
      </c>
      <c r="D429" s="88" t="s">
        <v>428</v>
      </c>
      <c r="E429" s="9" t="s">
        <v>7</v>
      </c>
      <c r="F429" s="29">
        <v>16</v>
      </c>
      <c r="G429" s="25">
        <v>14</v>
      </c>
      <c r="H429" s="86" t="s">
        <v>264</v>
      </c>
      <c r="I429" s="1"/>
    </row>
    <row r="430" spans="1:9" ht="21" x14ac:dyDescent="0.35">
      <c r="A430" s="1"/>
      <c r="B430" s="14">
        <f t="shared" si="9"/>
        <v>9</v>
      </c>
      <c r="C430" s="24" t="s">
        <v>312</v>
      </c>
      <c r="D430" s="88" t="s">
        <v>429</v>
      </c>
      <c r="E430" s="9" t="s">
        <v>7</v>
      </c>
      <c r="F430" s="29">
        <v>17</v>
      </c>
      <c r="G430" s="25">
        <v>15</v>
      </c>
      <c r="H430" s="86" t="s">
        <v>264</v>
      </c>
      <c r="I430" s="1"/>
    </row>
    <row r="431" spans="1:9" ht="21" x14ac:dyDescent="0.35">
      <c r="A431" s="1"/>
      <c r="B431" s="14">
        <f t="shared" si="9"/>
        <v>10</v>
      </c>
      <c r="C431" s="24" t="s">
        <v>313</v>
      </c>
      <c r="D431" s="88" t="s">
        <v>427</v>
      </c>
      <c r="E431" s="9" t="s">
        <v>7</v>
      </c>
      <c r="F431" s="29">
        <v>18</v>
      </c>
      <c r="G431" s="25">
        <v>19</v>
      </c>
      <c r="H431" s="86" t="s">
        <v>264</v>
      </c>
      <c r="I431" s="1"/>
    </row>
    <row r="432" spans="1:9" ht="21" x14ac:dyDescent="0.35">
      <c r="A432" s="1"/>
      <c r="B432" s="14">
        <f t="shared" si="9"/>
        <v>11</v>
      </c>
      <c r="C432" s="24" t="s">
        <v>314</v>
      </c>
      <c r="D432" s="88" t="s">
        <v>428</v>
      </c>
      <c r="E432" s="9" t="s">
        <v>7</v>
      </c>
      <c r="F432" s="29">
        <v>19</v>
      </c>
      <c r="G432" s="25">
        <v>24</v>
      </c>
      <c r="H432" s="86" t="s">
        <v>264</v>
      </c>
      <c r="I432" s="1"/>
    </row>
    <row r="433" spans="1:9" ht="21" x14ac:dyDescent="0.35">
      <c r="A433" s="1"/>
      <c r="B433" s="14">
        <f t="shared" si="9"/>
        <v>12</v>
      </c>
      <c r="C433" s="24" t="s">
        <v>315</v>
      </c>
      <c r="D433" s="88" t="s">
        <v>429</v>
      </c>
      <c r="E433" s="9" t="s">
        <v>7</v>
      </c>
      <c r="F433" s="29">
        <v>20</v>
      </c>
      <c r="G433" s="25">
        <v>28</v>
      </c>
      <c r="H433" s="86" t="s">
        <v>264</v>
      </c>
      <c r="I433" s="1"/>
    </row>
    <row r="434" spans="1:9" ht="21" x14ac:dyDescent="0.35">
      <c r="A434" s="1"/>
      <c r="B434" s="14">
        <f t="shared" si="9"/>
        <v>13</v>
      </c>
      <c r="C434" s="24" t="s">
        <v>316</v>
      </c>
      <c r="D434" s="88" t="s">
        <v>427</v>
      </c>
      <c r="E434" s="9" t="s">
        <v>7</v>
      </c>
      <c r="F434" s="29">
        <v>21</v>
      </c>
      <c r="G434" s="25">
        <v>35</v>
      </c>
      <c r="H434" s="86" t="s">
        <v>264</v>
      </c>
      <c r="I434" s="1"/>
    </row>
    <row r="435" spans="1:9" ht="21" x14ac:dyDescent="0.35">
      <c r="A435" s="1"/>
      <c r="B435" s="14">
        <f t="shared" si="9"/>
        <v>14</v>
      </c>
      <c r="C435" s="24" t="s">
        <v>317</v>
      </c>
      <c r="D435" s="88" t="s">
        <v>428</v>
      </c>
      <c r="E435" s="9" t="s">
        <v>7</v>
      </c>
      <c r="F435" s="29">
        <v>22</v>
      </c>
      <c r="G435" s="25">
        <v>39</v>
      </c>
      <c r="H435" s="86" t="s">
        <v>264</v>
      </c>
      <c r="I435" s="1"/>
    </row>
    <row r="436" spans="1:9" ht="21" x14ac:dyDescent="0.35">
      <c r="A436" s="1"/>
      <c r="B436" s="14">
        <f t="shared" si="9"/>
        <v>15</v>
      </c>
      <c r="C436" s="24" t="s">
        <v>318</v>
      </c>
      <c r="D436" s="88" t="s">
        <v>429</v>
      </c>
      <c r="E436" s="9" t="s">
        <v>7</v>
      </c>
      <c r="F436" s="29">
        <v>23</v>
      </c>
      <c r="G436" s="25">
        <v>43</v>
      </c>
      <c r="H436" s="86" t="s">
        <v>264</v>
      </c>
      <c r="I436" s="1"/>
    </row>
    <row r="437" spans="1:9" ht="21" x14ac:dyDescent="0.35">
      <c r="A437" s="1"/>
      <c r="B437" s="14">
        <f t="shared" si="9"/>
        <v>16</v>
      </c>
      <c r="C437" s="24" t="s">
        <v>319</v>
      </c>
      <c r="D437" s="88" t="s">
        <v>427</v>
      </c>
      <c r="E437" s="9" t="s">
        <v>7</v>
      </c>
      <c r="F437" s="29">
        <v>24</v>
      </c>
      <c r="G437" s="25">
        <v>51</v>
      </c>
      <c r="H437" s="86" t="s">
        <v>264</v>
      </c>
      <c r="I437" s="1"/>
    </row>
    <row r="438" spans="1:9" ht="21" x14ac:dyDescent="0.35">
      <c r="A438" s="1"/>
      <c r="B438" s="14">
        <f t="shared" si="9"/>
        <v>17</v>
      </c>
      <c r="C438" s="24" t="s">
        <v>320</v>
      </c>
      <c r="D438" s="88" t="s">
        <v>428</v>
      </c>
      <c r="E438" s="9" t="s">
        <v>7</v>
      </c>
      <c r="F438" s="29">
        <v>25</v>
      </c>
      <c r="G438" s="25">
        <v>56</v>
      </c>
      <c r="H438" s="86" t="s">
        <v>264</v>
      </c>
      <c r="I438" s="1"/>
    </row>
    <row r="439" spans="1:9" ht="21" x14ac:dyDescent="0.35">
      <c r="A439" s="1"/>
      <c r="B439" s="14">
        <f t="shared" si="9"/>
        <v>18</v>
      </c>
      <c r="C439" s="24" t="s">
        <v>321</v>
      </c>
      <c r="D439" s="88" t="s">
        <v>429</v>
      </c>
      <c r="E439" s="9" t="s">
        <v>7</v>
      </c>
      <c r="F439" s="29">
        <v>26</v>
      </c>
      <c r="G439" s="25">
        <v>67</v>
      </c>
      <c r="H439" s="86" t="s">
        <v>264</v>
      </c>
      <c r="I439" s="1"/>
    </row>
    <row r="440" spans="1:9" ht="21" x14ac:dyDescent="0.35">
      <c r="A440" s="1"/>
      <c r="B440" s="14">
        <f t="shared" si="9"/>
        <v>19</v>
      </c>
      <c r="C440" s="24" t="s">
        <v>322</v>
      </c>
      <c r="D440" s="88" t="s">
        <v>427</v>
      </c>
      <c r="E440" s="9" t="s">
        <v>7</v>
      </c>
      <c r="F440" s="29">
        <v>27</v>
      </c>
      <c r="G440" s="25">
        <v>71</v>
      </c>
      <c r="H440" s="86" t="s">
        <v>264</v>
      </c>
      <c r="I440" s="1"/>
    </row>
    <row r="441" spans="1:9" ht="21" x14ac:dyDescent="0.35">
      <c r="A441" s="1"/>
      <c r="B441" s="14">
        <f t="shared" si="9"/>
        <v>20</v>
      </c>
      <c r="C441" s="24" t="s">
        <v>323</v>
      </c>
      <c r="D441" s="88" t="s">
        <v>428</v>
      </c>
      <c r="E441" s="9" t="s">
        <v>7</v>
      </c>
      <c r="F441" s="29">
        <v>28</v>
      </c>
      <c r="G441" s="25">
        <v>79</v>
      </c>
      <c r="H441" s="86" t="s">
        <v>264</v>
      </c>
      <c r="I441" s="1"/>
    </row>
    <row r="442" spans="1:9" ht="21" x14ac:dyDescent="0.35">
      <c r="A442" s="1"/>
      <c r="B442" s="14">
        <f t="shared" si="9"/>
        <v>21</v>
      </c>
      <c r="C442" s="24" t="s">
        <v>324</v>
      </c>
      <c r="D442" s="88" t="s">
        <v>429</v>
      </c>
      <c r="E442" s="9" t="s">
        <v>7</v>
      </c>
      <c r="F442" s="29">
        <v>29</v>
      </c>
      <c r="G442" s="25">
        <v>89</v>
      </c>
      <c r="H442" s="86" t="s">
        <v>264</v>
      </c>
      <c r="I442" s="1"/>
    </row>
    <row r="443" spans="1:9" ht="21" x14ac:dyDescent="0.35">
      <c r="A443" s="1"/>
      <c r="B443" s="14">
        <f t="shared" si="9"/>
        <v>22</v>
      </c>
      <c r="C443" s="24" t="s">
        <v>325</v>
      </c>
      <c r="D443" s="88" t="s">
        <v>427</v>
      </c>
      <c r="E443" s="9" t="s">
        <v>7</v>
      </c>
      <c r="F443" s="29">
        <v>30</v>
      </c>
      <c r="G443" s="25">
        <v>99</v>
      </c>
      <c r="H443" s="86" t="s">
        <v>264</v>
      </c>
      <c r="I443" s="1"/>
    </row>
    <row r="444" spans="1:9" ht="21" x14ac:dyDescent="0.35">
      <c r="A444" s="1"/>
      <c r="B444" s="14">
        <f t="shared" si="9"/>
        <v>23</v>
      </c>
      <c r="C444" s="24" t="s">
        <v>326</v>
      </c>
      <c r="D444" s="88" t="s">
        <v>428</v>
      </c>
      <c r="E444" s="9" t="s">
        <v>7</v>
      </c>
      <c r="F444" s="29">
        <v>31</v>
      </c>
      <c r="G444" s="25">
        <v>104</v>
      </c>
      <c r="H444" s="86" t="s">
        <v>264</v>
      </c>
      <c r="I444" s="1"/>
    </row>
    <row r="445" spans="1:9" ht="21" x14ac:dyDescent="0.35">
      <c r="A445" s="1"/>
      <c r="B445" s="14">
        <f t="shared" si="9"/>
        <v>24</v>
      </c>
      <c r="C445" s="24" t="s">
        <v>327</v>
      </c>
      <c r="D445" s="88" t="s">
        <v>429</v>
      </c>
      <c r="E445" s="9" t="s">
        <v>7</v>
      </c>
      <c r="F445" s="29">
        <v>32</v>
      </c>
      <c r="G445" s="25">
        <v>114</v>
      </c>
      <c r="H445" s="86" t="s">
        <v>264</v>
      </c>
      <c r="I445" s="1"/>
    </row>
    <row r="446" spans="1:9" ht="21" x14ac:dyDescent="0.35">
      <c r="A446" s="1"/>
      <c r="B446" s="14">
        <f t="shared" si="9"/>
        <v>25</v>
      </c>
      <c r="C446" s="24" t="s">
        <v>328</v>
      </c>
      <c r="D446" s="88" t="s">
        <v>427</v>
      </c>
      <c r="E446" s="9" t="s">
        <v>7</v>
      </c>
      <c r="F446" s="29">
        <v>33</v>
      </c>
      <c r="G446" s="25">
        <v>126</v>
      </c>
      <c r="H446" s="86" t="s">
        <v>264</v>
      </c>
      <c r="I446" s="1"/>
    </row>
    <row r="447" spans="1:9" ht="21" x14ac:dyDescent="0.35">
      <c r="A447" s="1"/>
      <c r="B447" s="14">
        <f t="shared" si="9"/>
        <v>26</v>
      </c>
      <c r="C447" s="24" t="s">
        <v>329</v>
      </c>
      <c r="D447" s="88" t="s">
        <v>428</v>
      </c>
      <c r="E447" s="9" t="s">
        <v>7</v>
      </c>
      <c r="F447" s="29">
        <v>34</v>
      </c>
      <c r="G447" s="25">
        <v>135</v>
      </c>
      <c r="H447" s="86" t="s">
        <v>264</v>
      </c>
      <c r="I447" s="1"/>
    </row>
    <row r="448" spans="1:9" ht="21" x14ac:dyDescent="0.35">
      <c r="A448" s="1"/>
      <c r="B448" s="14">
        <f t="shared" si="9"/>
        <v>27</v>
      </c>
      <c r="C448" s="24" t="s">
        <v>330</v>
      </c>
      <c r="D448" s="88" t="s">
        <v>429</v>
      </c>
      <c r="E448" s="9" t="s">
        <v>7</v>
      </c>
      <c r="F448" s="29">
        <v>35</v>
      </c>
      <c r="G448" s="25">
        <v>140</v>
      </c>
      <c r="H448" s="86" t="s">
        <v>264</v>
      </c>
      <c r="I448" s="1"/>
    </row>
    <row r="449" spans="1:9" ht="21" x14ac:dyDescent="0.35">
      <c r="A449" s="1"/>
      <c r="B449" s="14">
        <f t="shared" si="9"/>
        <v>28</v>
      </c>
      <c r="C449" s="24" t="s">
        <v>331</v>
      </c>
      <c r="D449" s="88" t="s">
        <v>427</v>
      </c>
      <c r="E449" s="9" t="s">
        <v>7</v>
      </c>
      <c r="F449" s="29">
        <v>36</v>
      </c>
      <c r="G449" s="25">
        <v>165</v>
      </c>
      <c r="H449" s="86" t="s">
        <v>264</v>
      </c>
      <c r="I449" s="7"/>
    </row>
    <row r="450" spans="1:9" ht="21" x14ac:dyDescent="0.35">
      <c r="A450" s="1"/>
      <c r="B450" s="14">
        <f t="shared" si="9"/>
        <v>29</v>
      </c>
      <c r="C450" s="24" t="s">
        <v>332</v>
      </c>
      <c r="D450" s="88" t="s">
        <v>428</v>
      </c>
      <c r="E450" s="9" t="s">
        <v>7</v>
      </c>
      <c r="F450" s="29">
        <v>37</v>
      </c>
      <c r="G450" s="25">
        <v>179</v>
      </c>
      <c r="H450" s="86" t="s">
        <v>264</v>
      </c>
      <c r="I450" s="1"/>
    </row>
    <row r="451" spans="1:9" ht="21" x14ac:dyDescent="0.35">
      <c r="A451" s="1"/>
      <c r="B451" s="14">
        <f t="shared" si="9"/>
        <v>30</v>
      </c>
      <c r="C451" s="24" t="s">
        <v>333</v>
      </c>
      <c r="D451" s="88" t="s">
        <v>429</v>
      </c>
      <c r="E451" s="9" t="s">
        <v>7</v>
      </c>
      <c r="F451" s="29">
        <v>38</v>
      </c>
      <c r="G451" s="25">
        <v>206</v>
      </c>
      <c r="H451" s="86" t="s">
        <v>264</v>
      </c>
      <c r="I451" s="1"/>
    </row>
    <row r="452" spans="1:9" ht="21" x14ac:dyDescent="0.35">
      <c r="A452" s="1"/>
      <c r="B452" s="14">
        <f t="shared" si="9"/>
        <v>31</v>
      </c>
      <c r="C452" s="24" t="s">
        <v>334</v>
      </c>
      <c r="D452" s="88" t="s">
        <v>427</v>
      </c>
      <c r="E452" s="9" t="s">
        <v>7</v>
      </c>
      <c r="F452" s="29">
        <v>39</v>
      </c>
      <c r="G452" s="25">
        <v>219</v>
      </c>
      <c r="H452" s="86" t="s">
        <v>264</v>
      </c>
      <c r="I452" s="1"/>
    </row>
    <row r="453" spans="1:9" ht="21" x14ac:dyDescent="0.35">
      <c r="A453" s="1"/>
      <c r="B453" s="14">
        <f t="shared" si="9"/>
        <v>32</v>
      </c>
      <c r="C453" s="24" t="s">
        <v>335</v>
      </c>
      <c r="D453" s="88" t="s">
        <v>428</v>
      </c>
      <c r="E453" s="9" t="s">
        <v>7</v>
      </c>
      <c r="F453" s="29">
        <v>40</v>
      </c>
      <c r="G453" s="25">
        <v>245</v>
      </c>
      <c r="H453" s="86" t="s">
        <v>264</v>
      </c>
      <c r="I453" s="1"/>
    </row>
    <row r="454" spans="1:9" ht="21" x14ac:dyDescent="0.35">
      <c r="A454" s="1"/>
      <c r="B454" s="14">
        <f t="shared" si="9"/>
        <v>33</v>
      </c>
      <c r="C454" s="24" t="s">
        <v>336</v>
      </c>
      <c r="D454" s="88" t="s">
        <v>429</v>
      </c>
      <c r="E454" s="9" t="s">
        <v>7</v>
      </c>
      <c r="F454" s="29">
        <v>41</v>
      </c>
      <c r="G454" s="25">
        <v>259</v>
      </c>
      <c r="H454" s="86" t="s">
        <v>264</v>
      </c>
      <c r="I454" s="1"/>
    </row>
    <row r="455" spans="1:9" ht="21" x14ac:dyDescent="0.35">
      <c r="A455" s="1"/>
      <c r="B455" s="14">
        <f t="shared" si="9"/>
        <v>34</v>
      </c>
      <c r="C455" s="24" t="s">
        <v>337</v>
      </c>
      <c r="D455" s="88" t="s">
        <v>427</v>
      </c>
      <c r="E455" s="9" t="s">
        <v>7</v>
      </c>
      <c r="F455" s="29">
        <v>42</v>
      </c>
      <c r="G455" s="25">
        <v>283</v>
      </c>
      <c r="H455" s="86" t="s">
        <v>264</v>
      </c>
      <c r="I455" s="1"/>
    </row>
    <row r="456" spans="1:9" ht="21" x14ac:dyDescent="0.35">
      <c r="A456" s="1"/>
      <c r="B456" s="14">
        <f t="shared" si="9"/>
        <v>35</v>
      </c>
      <c r="C456" s="24" t="s">
        <v>338</v>
      </c>
      <c r="D456" s="88" t="s">
        <v>428</v>
      </c>
      <c r="E456" s="9" t="s">
        <v>7</v>
      </c>
      <c r="F456" s="29">
        <v>43</v>
      </c>
      <c r="G456" s="25">
        <v>297</v>
      </c>
      <c r="H456" s="86" t="s">
        <v>264</v>
      </c>
      <c r="I456" s="1"/>
    </row>
    <row r="457" spans="1:9" ht="21" x14ac:dyDescent="0.35">
      <c r="A457" s="1"/>
      <c r="B457" s="14">
        <f t="shared" si="9"/>
        <v>36</v>
      </c>
      <c r="C457" s="24" t="s">
        <v>339</v>
      </c>
      <c r="D457" s="88" t="s">
        <v>429</v>
      </c>
      <c r="E457" s="9" t="s">
        <v>7</v>
      </c>
      <c r="F457" s="29">
        <v>44</v>
      </c>
      <c r="G457" s="25">
        <v>325</v>
      </c>
      <c r="H457" s="86" t="s">
        <v>264</v>
      </c>
      <c r="I457" s="1"/>
    </row>
    <row r="458" spans="1:9" ht="21" x14ac:dyDescent="0.35">
      <c r="A458" s="1"/>
      <c r="B458" s="14">
        <f t="shared" si="9"/>
        <v>37</v>
      </c>
      <c r="C458" s="24" t="s">
        <v>340</v>
      </c>
      <c r="D458" s="88" t="s">
        <v>427</v>
      </c>
      <c r="E458" s="9" t="s">
        <v>7</v>
      </c>
      <c r="F458" s="29">
        <v>45</v>
      </c>
      <c r="G458" s="25">
        <v>341</v>
      </c>
      <c r="H458" s="86" t="s">
        <v>264</v>
      </c>
      <c r="I458" s="1"/>
    </row>
    <row r="459" spans="1:9" ht="21" x14ac:dyDescent="0.35">
      <c r="A459" s="1"/>
      <c r="B459" s="14">
        <f t="shared" si="9"/>
        <v>38</v>
      </c>
      <c r="C459" s="24" t="s">
        <v>341</v>
      </c>
      <c r="D459" s="88" t="s">
        <v>428</v>
      </c>
      <c r="E459" s="9" t="s">
        <v>7</v>
      </c>
      <c r="F459" s="29">
        <v>46</v>
      </c>
      <c r="G459" s="25">
        <v>362</v>
      </c>
      <c r="H459" s="86" t="s">
        <v>264</v>
      </c>
      <c r="I459" s="1"/>
    </row>
    <row r="460" spans="1:9" ht="21" x14ac:dyDescent="0.35">
      <c r="A460" s="1"/>
      <c r="B460" s="14">
        <f t="shared" si="9"/>
        <v>39</v>
      </c>
      <c r="C460" s="24" t="s">
        <v>342</v>
      </c>
      <c r="D460" s="88" t="s">
        <v>429</v>
      </c>
      <c r="E460" s="9" t="s">
        <v>7</v>
      </c>
      <c r="F460" s="29">
        <v>47</v>
      </c>
      <c r="G460" s="25">
        <v>380</v>
      </c>
      <c r="H460" s="86" t="s">
        <v>264</v>
      </c>
      <c r="I460" s="1"/>
    </row>
    <row r="461" spans="1:9" ht="21" x14ac:dyDescent="0.35">
      <c r="A461" s="1"/>
      <c r="B461" s="14">
        <f t="shared" si="9"/>
        <v>40</v>
      </c>
      <c r="C461" s="24" t="s">
        <v>343</v>
      </c>
      <c r="D461" s="88" t="s">
        <v>427</v>
      </c>
      <c r="E461" s="9" t="s">
        <v>7</v>
      </c>
      <c r="F461" s="29">
        <v>48</v>
      </c>
      <c r="G461" s="25">
        <v>416</v>
      </c>
      <c r="H461" s="86" t="s">
        <v>264</v>
      </c>
      <c r="I461" s="1"/>
    </row>
    <row r="462" spans="1:9" ht="21" x14ac:dyDescent="0.35">
      <c r="A462" s="1"/>
      <c r="B462" s="14">
        <f t="shared" si="9"/>
        <v>41</v>
      </c>
      <c r="C462" s="24" t="s">
        <v>344</v>
      </c>
      <c r="D462" s="88" t="s">
        <v>428</v>
      </c>
      <c r="E462" s="9" t="s">
        <v>7</v>
      </c>
      <c r="F462" s="29">
        <v>49</v>
      </c>
      <c r="G462" s="25">
        <v>435</v>
      </c>
      <c r="H462" s="86" t="s">
        <v>264</v>
      </c>
      <c r="I462" s="1"/>
    </row>
    <row r="463" spans="1:9" x14ac:dyDescent="0.25">
      <c r="A463" s="1"/>
      <c r="B463" s="33"/>
      <c r="C463" s="1"/>
      <c r="D463" s="1"/>
      <c r="E463" s="1"/>
      <c r="F463" s="1"/>
      <c r="G463" s="1"/>
      <c r="H463" s="1"/>
      <c r="I463" s="1"/>
    </row>
    <row r="464" spans="1:9" x14ac:dyDescent="0.25">
      <c r="A464" s="1"/>
      <c r="B464" s="33"/>
      <c r="C464" s="1"/>
      <c r="D464" s="1"/>
      <c r="E464" s="1"/>
      <c r="F464" s="1"/>
      <c r="G464" s="1"/>
      <c r="H464" s="1"/>
      <c r="I464" s="1"/>
    </row>
    <row r="465" spans="1:9" ht="18.75" x14ac:dyDescent="0.3">
      <c r="A465" s="1"/>
      <c r="B465" s="35"/>
      <c r="C465" s="15"/>
      <c r="D465" s="15"/>
      <c r="E465" s="16"/>
      <c r="F465" s="16"/>
      <c r="G465" s="17"/>
      <c r="H465" s="18"/>
      <c r="I465" s="12">
        <v>11</v>
      </c>
    </row>
    <row r="466" spans="1:9" x14ac:dyDescent="0.25">
      <c r="A466" s="1"/>
      <c r="B466" s="14"/>
      <c r="C466" s="15"/>
      <c r="D466" s="15"/>
      <c r="E466" s="19"/>
      <c r="F466" s="20"/>
      <c r="G466" s="21"/>
      <c r="H466" s="22"/>
      <c r="I466" s="1"/>
    </row>
    <row r="467" spans="1:9" x14ac:dyDescent="0.25">
      <c r="A467" s="1"/>
      <c r="B467" s="14"/>
      <c r="C467" s="15"/>
      <c r="D467" s="15"/>
      <c r="E467" s="19"/>
      <c r="F467" s="20"/>
      <c r="G467" s="21"/>
      <c r="H467" s="22"/>
      <c r="I467" s="1"/>
    </row>
    <row r="468" spans="1:9" x14ac:dyDescent="0.25">
      <c r="A468" s="1"/>
      <c r="B468" s="14"/>
      <c r="C468" s="15"/>
      <c r="D468" s="15"/>
      <c r="E468" s="19"/>
      <c r="F468" s="20"/>
      <c r="G468" s="21"/>
      <c r="H468" s="22"/>
      <c r="I468" s="1"/>
    </row>
    <row r="469" spans="1:9" x14ac:dyDescent="0.25">
      <c r="A469" s="1"/>
      <c r="B469" s="14"/>
      <c r="C469" s="15"/>
      <c r="D469" s="15"/>
      <c r="E469" s="19"/>
      <c r="F469" s="20"/>
      <c r="G469" s="21"/>
      <c r="H469" s="22"/>
      <c r="I469" s="1"/>
    </row>
    <row r="470" spans="1:9" x14ac:dyDescent="0.25">
      <c r="A470" s="1"/>
      <c r="B470" s="14"/>
      <c r="C470" s="15"/>
      <c r="D470" s="15"/>
      <c r="E470" s="19"/>
      <c r="F470" s="20"/>
      <c r="G470" s="21"/>
      <c r="H470" s="22"/>
      <c r="I470" s="1"/>
    </row>
    <row r="471" spans="1:9" x14ac:dyDescent="0.25">
      <c r="A471" s="1"/>
      <c r="B471" s="14"/>
      <c r="C471" s="15"/>
      <c r="D471" s="15"/>
      <c r="E471" s="19"/>
      <c r="F471" s="20"/>
      <c r="G471" s="21"/>
      <c r="H471" s="22"/>
      <c r="I471" s="1"/>
    </row>
    <row r="472" spans="1:9" x14ac:dyDescent="0.25">
      <c r="A472" s="1"/>
      <c r="B472" s="35"/>
      <c r="C472" s="15"/>
      <c r="D472" s="15"/>
      <c r="E472" s="16"/>
      <c r="F472" s="16"/>
      <c r="G472" s="17"/>
      <c r="H472" s="18"/>
      <c r="I472" s="1"/>
    </row>
    <row r="473" spans="1:9" x14ac:dyDescent="0.25">
      <c r="A473" s="1"/>
      <c r="B473" s="35"/>
      <c r="C473" s="15"/>
      <c r="D473" s="15"/>
      <c r="E473" s="16"/>
      <c r="F473" s="16"/>
      <c r="G473" s="17"/>
      <c r="H473" s="18"/>
      <c r="I473" s="1"/>
    </row>
    <row r="474" spans="1:9" ht="18.75" x14ac:dyDescent="0.3">
      <c r="A474" s="1"/>
      <c r="B474" s="28" t="s">
        <v>0</v>
      </c>
      <c r="C474" s="4" t="s">
        <v>0</v>
      </c>
      <c r="D474" s="5" t="s">
        <v>1</v>
      </c>
      <c r="E474" s="4" t="s">
        <v>2</v>
      </c>
      <c r="F474" s="4" t="s">
        <v>3</v>
      </c>
      <c r="G474" s="4" t="s">
        <v>4</v>
      </c>
      <c r="H474" s="6" t="s">
        <v>5</v>
      </c>
      <c r="I474" s="12">
        <v>11</v>
      </c>
    </row>
    <row r="475" spans="1:9" ht="21" x14ac:dyDescent="0.35">
      <c r="A475" s="1"/>
      <c r="B475" s="14">
        <v>1</v>
      </c>
      <c r="C475" s="24" t="s">
        <v>345</v>
      </c>
      <c r="D475" s="88" t="s">
        <v>429</v>
      </c>
      <c r="E475" s="9" t="s">
        <v>7</v>
      </c>
      <c r="F475" s="29">
        <v>8</v>
      </c>
      <c r="G475" s="25">
        <v>3</v>
      </c>
      <c r="H475" s="86" t="s">
        <v>221</v>
      </c>
      <c r="I475" s="1"/>
    </row>
    <row r="476" spans="1:9" ht="21" x14ac:dyDescent="0.35">
      <c r="A476" s="1"/>
      <c r="B476" s="14">
        <f>B475+1</f>
        <v>2</v>
      </c>
      <c r="C476" s="24" t="s">
        <v>346</v>
      </c>
      <c r="D476" s="88" t="s">
        <v>427</v>
      </c>
      <c r="E476" s="9" t="s">
        <v>7</v>
      </c>
      <c r="F476" s="29">
        <v>9</v>
      </c>
      <c r="G476" s="25">
        <v>5</v>
      </c>
      <c r="H476" s="86" t="s">
        <v>221</v>
      </c>
      <c r="I476" s="1"/>
    </row>
    <row r="477" spans="1:9" ht="21" x14ac:dyDescent="0.35">
      <c r="A477" s="1"/>
      <c r="B477" s="14">
        <f t="shared" ref="B477:B508" si="10">B476+1</f>
        <v>3</v>
      </c>
      <c r="C477" s="24" t="s">
        <v>347</v>
      </c>
      <c r="D477" s="88" t="s">
        <v>428</v>
      </c>
      <c r="E477" s="9" t="s">
        <v>7</v>
      </c>
      <c r="F477" s="29">
        <v>10</v>
      </c>
      <c r="G477" s="25">
        <v>9</v>
      </c>
      <c r="H477" s="86" t="s">
        <v>221</v>
      </c>
      <c r="I477" s="1"/>
    </row>
    <row r="478" spans="1:9" ht="21" x14ac:dyDescent="0.35">
      <c r="A478" s="1"/>
      <c r="B478" s="14">
        <f t="shared" si="10"/>
        <v>4</v>
      </c>
      <c r="C478" s="24" t="s">
        <v>348</v>
      </c>
      <c r="D478" s="88" t="s">
        <v>429</v>
      </c>
      <c r="E478" s="9" t="s">
        <v>7</v>
      </c>
      <c r="F478" s="29">
        <v>11</v>
      </c>
      <c r="G478" s="25">
        <v>14</v>
      </c>
      <c r="H478" s="86" t="s">
        <v>221</v>
      </c>
      <c r="I478" s="1"/>
    </row>
    <row r="479" spans="1:9" ht="21" x14ac:dyDescent="0.35">
      <c r="A479" s="1"/>
      <c r="B479" s="14">
        <f t="shared" si="10"/>
        <v>5</v>
      </c>
      <c r="C479" s="24" t="s">
        <v>349</v>
      </c>
      <c r="D479" s="88" t="s">
        <v>427</v>
      </c>
      <c r="E479" s="9" t="s">
        <v>7</v>
      </c>
      <c r="F479" s="29">
        <v>12</v>
      </c>
      <c r="G479" s="25">
        <v>22</v>
      </c>
      <c r="H479" s="86" t="s">
        <v>221</v>
      </c>
      <c r="I479" s="1"/>
    </row>
    <row r="480" spans="1:9" ht="21" x14ac:dyDescent="0.35">
      <c r="A480" s="1"/>
      <c r="B480" s="14">
        <f t="shared" si="10"/>
        <v>6</v>
      </c>
      <c r="C480" s="24" t="s">
        <v>350</v>
      </c>
      <c r="D480" s="88" t="s">
        <v>428</v>
      </c>
      <c r="E480" s="9" t="s">
        <v>7</v>
      </c>
      <c r="F480" s="29">
        <v>13</v>
      </c>
      <c r="G480" s="25">
        <v>35</v>
      </c>
      <c r="H480" s="86" t="s">
        <v>221</v>
      </c>
      <c r="I480" s="1"/>
    </row>
    <row r="481" spans="1:9" ht="21" x14ac:dyDescent="0.35">
      <c r="A481" s="1"/>
      <c r="B481" s="14">
        <f t="shared" si="10"/>
        <v>7</v>
      </c>
      <c r="C481" s="24" t="s">
        <v>351</v>
      </c>
      <c r="D481" s="88" t="s">
        <v>429</v>
      </c>
      <c r="E481" s="9" t="s">
        <v>7</v>
      </c>
      <c r="F481" s="29">
        <v>14</v>
      </c>
      <c r="G481" s="25">
        <v>48</v>
      </c>
      <c r="H481" s="86" t="s">
        <v>221</v>
      </c>
      <c r="I481" s="1"/>
    </row>
    <row r="482" spans="1:9" ht="21" x14ac:dyDescent="0.35">
      <c r="A482" s="1"/>
      <c r="B482" s="14">
        <f t="shared" si="10"/>
        <v>8</v>
      </c>
      <c r="C482" s="24" t="s">
        <v>352</v>
      </c>
      <c r="D482" s="88" t="s">
        <v>427</v>
      </c>
      <c r="E482" s="9" t="s">
        <v>7</v>
      </c>
      <c r="F482" s="29">
        <v>15</v>
      </c>
      <c r="G482" s="25">
        <v>69</v>
      </c>
      <c r="H482" s="86" t="s">
        <v>221</v>
      </c>
      <c r="I482" s="1"/>
    </row>
    <row r="483" spans="1:9" ht="21" x14ac:dyDescent="0.35">
      <c r="A483" s="1"/>
      <c r="B483" s="14">
        <f t="shared" si="10"/>
        <v>9</v>
      </c>
      <c r="C483" s="24" t="s">
        <v>353</v>
      </c>
      <c r="D483" s="88" t="s">
        <v>428</v>
      </c>
      <c r="E483" s="9" t="s">
        <v>7</v>
      </c>
      <c r="F483" s="29">
        <v>16</v>
      </c>
      <c r="G483" s="25">
        <v>95</v>
      </c>
      <c r="H483" s="86" t="s">
        <v>221</v>
      </c>
      <c r="I483" s="1"/>
    </row>
    <row r="484" spans="1:9" ht="21" x14ac:dyDescent="0.35">
      <c r="A484" s="1"/>
      <c r="B484" s="14">
        <f t="shared" si="10"/>
        <v>10</v>
      </c>
      <c r="C484" s="24" t="s">
        <v>354</v>
      </c>
      <c r="D484" s="88" t="s">
        <v>429</v>
      </c>
      <c r="E484" s="9" t="s">
        <v>7</v>
      </c>
      <c r="F484" s="29">
        <v>17</v>
      </c>
      <c r="G484" s="25">
        <v>132</v>
      </c>
      <c r="H484" s="86" t="s">
        <v>221</v>
      </c>
      <c r="I484" s="1"/>
    </row>
    <row r="485" spans="1:9" ht="21" x14ac:dyDescent="0.35">
      <c r="A485" s="1"/>
      <c r="B485" s="14">
        <f t="shared" si="10"/>
        <v>11</v>
      </c>
      <c r="C485" s="24" t="s">
        <v>355</v>
      </c>
      <c r="D485" s="88" t="s">
        <v>427</v>
      </c>
      <c r="E485" s="9" t="s">
        <v>7</v>
      </c>
      <c r="F485" s="29">
        <v>18</v>
      </c>
      <c r="G485" s="25">
        <v>176</v>
      </c>
      <c r="H485" s="86" t="s">
        <v>221</v>
      </c>
      <c r="I485" s="1"/>
    </row>
    <row r="486" spans="1:9" ht="21" x14ac:dyDescent="0.35">
      <c r="A486" s="1"/>
      <c r="B486" s="14">
        <f t="shared" si="10"/>
        <v>12</v>
      </c>
      <c r="C486" s="24" t="s">
        <v>356</v>
      </c>
      <c r="D486" s="88" t="s">
        <v>428</v>
      </c>
      <c r="E486" s="9" t="s">
        <v>7</v>
      </c>
      <c r="F486" s="29">
        <v>19</v>
      </c>
      <c r="G486" s="25">
        <v>214</v>
      </c>
      <c r="H486" s="86" t="s">
        <v>221</v>
      </c>
      <c r="I486" s="1"/>
    </row>
    <row r="487" spans="1:9" ht="21" x14ac:dyDescent="0.35">
      <c r="A487" s="1"/>
      <c r="B487" s="14">
        <f t="shared" si="10"/>
        <v>13</v>
      </c>
      <c r="C487" s="24" t="s">
        <v>357</v>
      </c>
      <c r="D487" s="88" t="s">
        <v>429</v>
      </c>
      <c r="E487" s="9" t="s">
        <v>7</v>
      </c>
      <c r="F487" s="29">
        <v>20</v>
      </c>
      <c r="G487" s="25">
        <v>284</v>
      </c>
      <c r="H487" s="86" t="s">
        <v>221</v>
      </c>
      <c r="I487" s="1"/>
    </row>
    <row r="488" spans="1:9" ht="21" x14ac:dyDescent="0.35">
      <c r="A488" s="1"/>
      <c r="B488" s="14">
        <f t="shared" si="10"/>
        <v>14</v>
      </c>
      <c r="C488" s="24" t="s">
        <v>358</v>
      </c>
      <c r="D488" s="88" t="s">
        <v>427</v>
      </c>
      <c r="E488" s="9" t="s">
        <v>7</v>
      </c>
      <c r="F488" s="29">
        <v>21</v>
      </c>
      <c r="G488" s="25">
        <v>356</v>
      </c>
      <c r="H488" s="86" t="s">
        <v>221</v>
      </c>
      <c r="I488" s="1"/>
    </row>
    <row r="489" spans="1:9" ht="21" x14ac:dyDescent="0.35">
      <c r="A489" s="1"/>
      <c r="B489" s="14">
        <f t="shared" si="10"/>
        <v>15</v>
      </c>
      <c r="C489" s="24" t="s">
        <v>359</v>
      </c>
      <c r="D489" s="88" t="s">
        <v>428</v>
      </c>
      <c r="E489" s="9" t="s">
        <v>7</v>
      </c>
      <c r="F489" s="29">
        <v>22</v>
      </c>
      <c r="G489" s="25">
        <v>443</v>
      </c>
      <c r="H489" s="86" t="s">
        <v>221</v>
      </c>
      <c r="I489" s="1"/>
    </row>
    <row r="490" spans="1:9" ht="21" x14ac:dyDescent="0.35">
      <c r="A490" s="1"/>
      <c r="B490" s="14">
        <f t="shared" si="10"/>
        <v>16</v>
      </c>
      <c r="C490" s="24" t="s">
        <v>360</v>
      </c>
      <c r="D490" s="88" t="s">
        <v>429</v>
      </c>
      <c r="E490" s="9" t="s">
        <v>7</v>
      </c>
      <c r="F490" s="29">
        <v>23</v>
      </c>
      <c r="G490" s="25">
        <v>532</v>
      </c>
      <c r="H490" s="86" t="s">
        <v>221</v>
      </c>
      <c r="I490" s="1"/>
    </row>
    <row r="491" spans="1:9" ht="21" x14ac:dyDescent="0.35">
      <c r="A491" s="1"/>
      <c r="B491" s="14">
        <f t="shared" si="10"/>
        <v>17</v>
      </c>
      <c r="C491" s="24" t="s">
        <v>361</v>
      </c>
      <c r="D491" s="88" t="s">
        <v>427</v>
      </c>
      <c r="E491" s="9" t="s">
        <v>7</v>
      </c>
      <c r="F491" s="29">
        <v>24</v>
      </c>
      <c r="G491" s="25">
        <v>659</v>
      </c>
      <c r="H491" s="86" t="s">
        <v>221</v>
      </c>
      <c r="I491" s="1"/>
    </row>
    <row r="492" spans="1:9" ht="21" x14ac:dyDescent="0.35">
      <c r="A492" s="1"/>
      <c r="B492" s="14">
        <f t="shared" si="10"/>
        <v>18</v>
      </c>
      <c r="C492" s="24" t="s">
        <v>362</v>
      </c>
      <c r="D492" s="88" t="s">
        <v>428</v>
      </c>
      <c r="E492" s="9" t="s">
        <v>7</v>
      </c>
      <c r="F492" s="29">
        <v>25</v>
      </c>
      <c r="G492" s="25">
        <v>772</v>
      </c>
      <c r="H492" s="86" t="s">
        <v>221</v>
      </c>
      <c r="I492" s="1"/>
    </row>
    <row r="493" spans="1:9" ht="21" x14ac:dyDescent="0.35">
      <c r="A493" s="1"/>
      <c r="B493" s="14">
        <f t="shared" si="10"/>
        <v>19</v>
      </c>
      <c r="C493" s="24" t="s">
        <v>363</v>
      </c>
      <c r="D493" s="88" t="s">
        <v>429</v>
      </c>
      <c r="E493" s="9" t="s">
        <v>7</v>
      </c>
      <c r="F493" s="29">
        <v>26</v>
      </c>
      <c r="G493" s="25">
        <v>929</v>
      </c>
      <c r="H493" s="86" t="s">
        <v>221</v>
      </c>
      <c r="I493" s="1"/>
    </row>
    <row r="494" spans="1:9" ht="21" x14ac:dyDescent="0.35">
      <c r="A494" s="1"/>
      <c r="B494" s="14">
        <f t="shared" si="10"/>
        <v>20</v>
      </c>
      <c r="C494" s="24" t="s">
        <v>364</v>
      </c>
      <c r="D494" s="88" t="s">
        <v>427</v>
      </c>
      <c r="E494" s="9" t="s">
        <v>7</v>
      </c>
      <c r="F494" s="29">
        <v>27</v>
      </c>
      <c r="G494" s="25">
        <v>1094</v>
      </c>
      <c r="H494" s="86" t="s">
        <v>221</v>
      </c>
      <c r="I494" s="1"/>
    </row>
    <row r="495" spans="1:9" ht="21" x14ac:dyDescent="0.35">
      <c r="A495" s="1"/>
      <c r="B495" s="14">
        <f t="shared" si="10"/>
        <v>21</v>
      </c>
      <c r="C495" s="24" t="s">
        <v>365</v>
      </c>
      <c r="D495" s="88" t="s">
        <v>428</v>
      </c>
      <c r="E495" s="9" t="s">
        <v>7</v>
      </c>
      <c r="F495" s="29">
        <v>28</v>
      </c>
      <c r="G495" s="25">
        <v>1315</v>
      </c>
      <c r="H495" s="86" t="s">
        <v>221</v>
      </c>
      <c r="I495" s="1"/>
    </row>
    <row r="496" spans="1:9" ht="21" x14ac:dyDescent="0.35">
      <c r="A496" s="1"/>
      <c r="B496" s="14">
        <f t="shared" si="10"/>
        <v>22</v>
      </c>
      <c r="C496" s="24" t="s">
        <v>366</v>
      </c>
      <c r="D496" s="88" t="s">
        <v>429</v>
      </c>
      <c r="E496" s="9" t="s">
        <v>7</v>
      </c>
      <c r="F496" s="29">
        <v>29</v>
      </c>
      <c r="G496" s="25">
        <v>1547</v>
      </c>
      <c r="H496" s="86" t="s">
        <v>221</v>
      </c>
      <c r="I496" s="1"/>
    </row>
    <row r="497" spans="1:9" ht="21" x14ac:dyDescent="0.35">
      <c r="A497" s="1"/>
      <c r="B497" s="14">
        <f t="shared" si="10"/>
        <v>23</v>
      </c>
      <c r="C497" s="24" t="s">
        <v>367</v>
      </c>
      <c r="D497" s="88" t="s">
        <v>427</v>
      </c>
      <c r="E497" s="9" t="s">
        <v>7</v>
      </c>
      <c r="F497" s="29">
        <v>30</v>
      </c>
      <c r="G497" s="25">
        <v>1823</v>
      </c>
      <c r="H497" s="86" t="s">
        <v>221</v>
      </c>
      <c r="I497" s="1"/>
    </row>
    <row r="498" spans="1:9" ht="21" x14ac:dyDescent="0.35">
      <c r="A498" s="1"/>
      <c r="B498" s="14">
        <f t="shared" si="10"/>
        <v>24</v>
      </c>
      <c r="C498" s="24" t="s">
        <v>368</v>
      </c>
      <c r="D498" s="88" t="s">
        <v>428</v>
      </c>
      <c r="E498" s="9" t="s">
        <v>7</v>
      </c>
      <c r="F498" s="29">
        <v>31</v>
      </c>
      <c r="G498" s="25">
        <v>2066</v>
      </c>
      <c r="H498" s="86" t="s">
        <v>221</v>
      </c>
      <c r="I498" s="1"/>
    </row>
    <row r="499" spans="1:9" ht="21" x14ac:dyDescent="0.35">
      <c r="A499" s="1"/>
      <c r="B499" s="14">
        <f t="shared" si="10"/>
        <v>25</v>
      </c>
      <c r="C499" s="24" t="s">
        <v>369</v>
      </c>
      <c r="D499" s="88" t="s">
        <v>429</v>
      </c>
      <c r="E499" s="9" t="s">
        <v>7</v>
      </c>
      <c r="F499" s="29">
        <v>32</v>
      </c>
      <c r="G499" s="25">
        <v>2418</v>
      </c>
      <c r="H499" s="86" t="s">
        <v>221</v>
      </c>
      <c r="I499" s="1"/>
    </row>
    <row r="500" spans="1:9" ht="21" x14ac:dyDescent="0.35">
      <c r="A500" s="1"/>
      <c r="B500" s="14">
        <f t="shared" si="10"/>
        <v>26</v>
      </c>
      <c r="C500" s="24" t="s">
        <v>370</v>
      </c>
      <c r="D500" s="88" t="s">
        <v>427</v>
      </c>
      <c r="E500" s="9" t="s">
        <v>7</v>
      </c>
      <c r="F500" s="29">
        <v>33</v>
      </c>
      <c r="G500" s="25">
        <v>2835</v>
      </c>
      <c r="H500" s="86" t="s">
        <v>221</v>
      </c>
      <c r="I500" s="1"/>
    </row>
    <row r="501" spans="1:9" ht="21" x14ac:dyDescent="0.35">
      <c r="A501" s="1"/>
      <c r="B501" s="14">
        <f t="shared" si="10"/>
        <v>27</v>
      </c>
      <c r="C501" s="24" t="s">
        <v>371</v>
      </c>
      <c r="D501" s="88" t="s">
        <v>428</v>
      </c>
      <c r="E501" s="9" t="s">
        <v>7</v>
      </c>
      <c r="F501" s="29">
        <v>34</v>
      </c>
      <c r="G501" s="25">
        <v>3311</v>
      </c>
      <c r="H501" s="86" t="s">
        <v>221</v>
      </c>
      <c r="I501" s="1"/>
    </row>
    <row r="502" spans="1:9" ht="21" x14ac:dyDescent="0.35">
      <c r="A502" s="1"/>
      <c r="B502" s="14">
        <f t="shared" si="10"/>
        <v>28</v>
      </c>
      <c r="C502" s="24" t="s">
        <v>372</v>
      </c>
      <c r="D502" s="88" t="s">
        <v>429</v>
      </c>
      <c r="E502" s="9" t="s">
        <v>7</v>
      </c>
      <c r="F502" s="29">
        <v>35</v>
      </c>
      <c r="G502" s="25">
        <v>3766</v>
      </c>
      <c r="H502" s="86" t="s">
        <v>221</v>
      </c>
      <c r="I502" s="1"/>
    </row>
    <row r="503" spans="1:9" ht="21" x14ac:dyDescent="0.35">
      <c r="A503" s="1"/>
      <c r="B503" s="14">
        <f t="shared" si="10"/>
        <v>29</v>
      </c>
      <c r="C503" s="24" t="s">
        <v>373</v>
      </c>
      <c r="D503" s="88" t="s">
        <v>427</v>
      </c>
      <c r="E503" s="9" t="s">
        <v>7</v>
      </c>
      <c r="F503" s="29">
        <v>36</v>
      </c>
      <c r="G503" s="25">
        <v>4196</v>
      </c>
      <c r="H503" s="86" t="s">
        <v>221</v>
      </c>
      <c r="I503" s="1"/>
    </row>
    <row r="504" spans="1:9" ht="21" x14ac:dyDescent="0.35">
      <c r="A504" s="1"/>
      <c r="B504" s="14">
        <f t="shared" si="10"/>
        <v>30</v>
      </c>
      <c r="C504" s="24" t="s">
        <v>374</v>
      </c>
      <c r="D504" s="88" t="s">
        <v>428</v>
      </c>
      <c r="E504" s="9" t="s">
        <v>7</v>
      </c>
      <c r="F504" s="29">
        <v>37</v>
      </c>
      <c r="G504" s="25">
        <v>4836</v>
      </c>
      <c r="H504" s="86" t="s">
        <v>221</v>
      </c>
      <c r="I504" s="1"/>
    </row>
    <row r="505" spans="1:9" ht="21" x14ac:dyDescent="0.35">
      <c r="A505" s="1"/>
      <c r="B505" s="14">
        <f t="shared" si="10"/>
        <v>31</v>
      </c>
      <c r="C505" s="24" t="s">
        <v>375</v>
      </c>
      <c r="D505" s="88" t="s">
        <v>429</v>
      </c>
      <c r="E505" s="9" t="s">
        <v>7</v>
      </c>
      <c r="F505" s="29">
        <v>38</v>
      </c>
      <c r="G505" s="25">
        <v>5429</v>
      </c>
      <c r="H505" s="86" t="s">
        <v>221</v>
      </c>
      <c r="I505" s="1"/>
    </row>
    <row r="506" spans="1:9" ht="21" x14ac:dyDescent="0.35">
      <c r="A506" s="1"/>
      <c r="B506" s="14">
        <f t="shared" si="10"/>
        <v>32</v>
      </c>
      <c r="C506" s="24" t="s">
        <v>376</v>
      </c>
      <c r="D506" s="88" t="s">
        <v>427</v>
      </c>
      <c r="E506" s="9" t="s">
        <v>7</v>
      </c>
      <c r="F506" s="29">
        <v>39</v>
      </c>
      <c r="G506" s="25">
        <v>5887</v>
      </c>
      <c r="H506" s="86" t="s">
        <v>221</v>
      </c>
      <c r="I506" s="1"/>
    </row>
    <row r="507" spans="1:9" ht="21" x14ac:dyDescent="0.35">
      <c r="A507" s="1"/>
      <c r="B507" s="14">
        <f t="shared" si="10"/>
        <v>33</v>
      </c>
      <c r="C507" s="24" t="s">
        <v>377</v>
      </c>
      <c r="D507" s="88" t="s">
        <v>428</v>
      </c>
      <c r="E507" s="9" t="s">
        <v>7</v>
      </c>
      <c r="F507" s="29">
        <v>40</v>
      </c>
      <c r="G507" s="25">
        <v>6618</v>
      </c>
      <c r="H507" s="86" t="s">
        <v>221</v>
      </c>
      <c r="I507" s="1"/>
    </row>
    <row r="508" spans="1:9" ht="21" x14ac:dyDescent="0.35">
      <c r="A508" s="1"/>
      <c r="B508" s="14">
        <f t="shared" si="10"/>
        <v>34</v>
      </c>
      <c r="C508" s="24" t="s">
        <v>378</v>
      </c>
      <c r="D508" s="88" t="s">
        <v>429</v>
      </c>
      <c r="E508" s="9" t="s">
        <v>7</v>
      </c>
      <c r="F508" s="29">
        <v>41</v>
      </c>
      <c r="G508" s="25">
        <v>7352</v>
      </c>
      <c r="H508" s="86" t="s">
        <v>221</v>
      </c>
      <c r="I508" s="1"/>
    </row>
    <row r="509" spans="1:9" x14ac:dyDescent="0.25">
      <c r="A509" s="1"/>
      <c r="B509" s="33"/>
      <c r="C509" s="1"/>
      <c r="D509" s="1"/>
      <c r="E509" s="1"/>
      <c r="F509" s="1"/>
      <c r="G509" s="1"/>
      <c r="H509" s="1"/>
      <c r="I509" s="1"/>
    </row>
    <row r="510" spans="1:9" x14ac:dyDescent="0.25">
      <c r="A510" s="1"/>
      <c r="B510" s="33"/>
      <c r="C510" s="1"/>
      <c r="D510" s="1"/>
      <c r="E510" s="1"/>
      <c r="F510" s="1"/>
      <c r="G510" s="1"/>
      <c r="H510" s="1"/>
      <c r="I510" s="1"/>
    </row>
    <row r="511" spans="1:9" x14ac:dyDescent="0.25">
      <c r="A511" s="1"/>
      <c r="B511" s="33"/>
      <c r="C511" s="1"/>
      <c r="D511" s="1"/>
      <c r="E511" s="1"/>
      <c r="F511" s="1"/>
      <c r="G511" s="1"/>
      <c r="H511" s="1"/>
      <c r="I511" s="1"/>
    </row>
    <row r="512" spans="1:9" x14ac:dyDescent="0.25">
      <c r="A512" s="1"/>
      <c r="B512" s="33"/>
      <c r="C512" s="1"/>
      <c r="D512" s="1"/>
      <c r="E512" s="1"/>
      <c r="F512" s="1"/>
      <c r="G512" s="1"/>
      <c r="H512" s="1"/>
      <c r="I512" s="1"/>
    </row>
    <row r="513" spans="1:9" x14ac:dyDescent="0.25">
      <c r="A513" s="1"/>
      <c r="B513" s="33"/>
      <c r="C513" s="1"/>
      <c r="D513" s="1"/>
      <c r="E513" s="1"/>
      <c r="F513" s="1"/>
      <c r="G513" s="1"/>
      <c r="H513" s="1"/>
      <c r="I513" s="1"/>
    </row>
    <row r="514" spans="1:9" x14ac:dyDescent="0.25">
      <c r="A514" s="1"/>
      <c r="B514" s="33"/>
      <c r="C514" s="1"/>
      <c r="D514" s="1"/>
      <c r="E514" s="1"/>
      <c r="F514" s="1"/>
      <c r="G514" s="1"/>
      <c r="H514" s="1"/>
      <c r="I514" s="1"/>
    </row>
    <row r="515" spans="1:9" x14ac:dyDescent="0.25">
      <c r="A515" s="1"/>
      <c r="B515" s="33"/>
      <c r="C515" s="1"/>
      <c r="D515" s="1"/>
      <c r="E515" s="1"/>
      <c r="F515" s="1"/>
      <c r="G515" s="1"/>
      <c r="H515" s="1"/>
      <c r="I515" s="1"/>
    </row>
    <row r="516" spans="1:9" x14ac:dyDescent="0.25">
      <c r="A516" s="1"/>
      <c r="B516" s="33"/>
      <c r="C516" s="1"/>
      <c r="D516" s="1"/>
      <c r="E516" s="1"/>
      <c r="F516" s="1"/>
      <c r="G516" s="1"/>
      <c r="H516" s="1"/>
      <c r="I516" s="1"/>
    </row>
    <row r="517" spans="1:9" x14ac:dyDescent="0.25">
      <c r="A517" s="1"/>
      <c r="B517" s="33"/>
      <c r="C517" s="1"/>
      <c r="D517" s="1"/>
      <c r="E517" s="1"/>
      <c r="F517" s="1"/>
      <c r="G517" s="1"/>
      <c r="H517" s="1"/>
      <c r="I517" s="1"/>
    </row>
    <row r="518" spans="1:9" x14ac:dyDescent="0.25">
      <c r="A518" s="1"/>
      <c r="B518" s="33"/>
      <c r="C518" s="1"/>
      <c r="D518" s="1"/>
      <c r="E518" s="1"/>
      <c r="F518" s="1"/>
      <c r="G518" s="1"/>
      <c r="H518" s="1"/>
      <c r="I518" s="1"/>
    </row>
    <row r="519" spans="1:9" x14ac:dyDescent="0.25">
      <c r="A519" s="1"/>
      <c r="B519" s="33"/>
      <c r="C519" s="1"/>
      <c r="D519" s="1"/>
      <c r="E519" s="1"/>
      <c r="F519" s="1"/>
      <c r="G519" s="1"/>
      <c r="H519" s="1"/>
      <c r="I519" s="1"/>
    </row>
    <row r="520" spans="1:9" x14ac:dyDescent="0.25">
      <c r="A520" s="1"/>
      <c r="B520" s="33"/>
      <c r="C520" s="1"/>
      <c r="D520" s="1"/>
      <c r="E520" s="1"/>
      <c r="F520" s="1"/>
      <c r="G520" s="1"/>
      <c r="H520" s="1"/>
      <c r="I520" s="1"/>
    </row>
    <row r="521" spans="1:9" x14ac:dyDescent="0.25">
      <c r="A521" s="1"/>
      <c r="B521" s="33"/>
      <c r="C521" s="1"/>
      <c r="D521" s="1"/>
      <c r="E521" s="1"/>
      <c r="F521" s="1"/>
      <c r="G521" s="1"/>
      <c r="H521" s="1"/>
      <c r="I521" s="1"/>
    </row>
    <row r="522" spans="1:9" x14ac:dyDescent="0.25">
      <c r="A522" s="1"/>
      <c r="B522" s="33"/>
      <c r="C522" s="1"/>
      <c r="D522" s="1"/>
      <c r="E522" s="1"/>
      <c r="F522" s="1"/>
      <c r="G522" s="1"/>
      <c r="H522" s="1"/>
      <c r="I522" s="1"/>
    </row>
    <row r="523" spans="1:9" x14ac:dyDescent="0.25">
      <c r="A523" s="1"/>
      <c r="B523" s="33"/>
      <c r="C523" s="1"/>
      <c r="D523" s="1"/>
      <c r="E523" s="1"/>
      <c r="F523" s="1"/>
      <c r="G523" s="1"/>
      <c r="H523" s="1"/>
      <c r="I523" s="1"/>
    </row>
    <row r="524" spans="1:9" x14ac:dyDescent="0.25">
      <c r="A524" s="1"/>
      <c r="B524" s="33"/>
      <c r="C524" s="1"/>
      <c r="D524" s="1"/>
      <c r="E524" s="1"/>
      <c r="F524" s="1"/>
      <c r="G524" s="1"/>
      <c r="H524" s="1"/>
      <c r="I524" s="1"/>
    </row>
    <row r="525" spans="1:9" x14ac:dyDescent="0.25">
      <c r="A525" s="1"/>
      <c r="B525" s="33"/>
      <c r="C525" s="1"/>
      <c r="D525" s="1"/>
      <c r="E525" s="1"/>
      <c r="F525" s="1"/>
      <c r="G525" s="1"/>
      <c r="H525" s="1"/>
      <c r="I525" s="1"/>
    </row>
    <row r="526" spans="1:9" x14ac:dyDescent="0.25">
      <c r="A526" s="1"/>
      <c r="B526" s="33"/>
      <c r="C526" s="1"/>
      <c r="D526" s="1"/>
      <c r="E526" s="1"/>
      <c r="F526" s="1"/>
      <c r="G526" s="1"/>
      <c r="H526" s="1"/>
      <c r="I526" s="1"/>
    </row>
    <row r="527" spans="1:9" x14ac:dyDescent="0.25">
      <c r="A527" s="1"/>
      <c r="B527" s="33"/>
      <c r="C527" s="1"/>
      <c r="D527" s="1"/>
      <c r="E527" s="1"/>
      <c r="F527" s="1"/>
      <c r="G527" s="1"/>
      <c r="H527" s="1"/>
      <c r="I527" s="1"/>
    </row>
    <row r="528" spans="1:9" x14ac:dyDescent="0.25">
      <c r="A528" s="1"/>
      <c r="B528" s="33"/>
      <c r="C528" s="1"/>
      <c r="D528" s="1"/>
      <c r="E528" s="1"/>
      <c r="F528" s="1"/>
      <c r="G528" s="1"/>
      <c r="H528" s="1"/>
      <c r="I528" s="1"/>
    </row>
    <row r="529" spans="1:9" x14ac:dyDescent="0.25">
      <c r="A529" s="1"/>
      <c r="B529" s="33"/>
      <c r="C529" s="1"/>
      <c r="D529" s="1"/>
      <c r="E529" s="1"/>
      <c r="F529" s="1"/>
      <c r="G529" s="1"/>
      <c r="H529" s="1"/>
      <c r="I529" s="1"/>
    </row>
    <row r="530" spans="1:9" x14ac:dyDescent="0.25">
      <c r="A530" s="1"/>
      <c r="B530" s="33"/>
      <c r="C530" s="1"/>
      <c r="D530" s="1"/>
      <c r="E530" s="1"/>
      <c r="F530" s="1"/>
      <c r="G530" s="1"/>
      <c r="H530" s="1"/>
      <c r="I530" s="1"/>
    </row>
    <row r="531" spans="1:9" x14ac:dyDescent="0.25">
      <c r="A531" s="1"/>
      <c r="B531" s="33"/>
      <c r="C531" s="1"/>
      <c r="D531" s="1"/>
      <c r="E531" s="1"/>
      <c r="F531" s="1"/>
      <c r="G531" s="1"/>
      <c r="H531" s="1"/>
      <c r="I531" s="1"/>
    </row>
    <row r="532" spans="1:9" x14ac:dyDescent="0.25">
      <c r="A532" s="1"/>
      <c r="B532" s="33"/>
      <c r="C532" s="1"/>
      <c r="D532" s="1"/>
      <c r="E532" s="1"/>
      <c r="F532" s="1"/>
      <c r="G532" s="1"/>
      <c r="H532" s="1"/>
      <c r="I532" s="1"/>
    </row>
    <row r="533" spans="1:9" x14ac:dyDescent="0.25">
      <c r="B533" s="2"/>
    </row>
    <row r="534" spans="1:9" x14ac:dyDescent="0.25">
      <c r="B534" s="2"/>
    </row>
    <row r="535" spans="1:9" x14ac:dyDescent="0.25">
      <c r="B535" s="2"/>
    </row>
    <row r="536" spans="1:9" x14ac:dyDescent="0.25">
      <c r="B536" s="2"/>
    </row>
  </sheetData>
  <mergeCells count="1">
    <mergeCell ref="A1:I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GG93"/>
  <sheetViews>
    <sheetView workbookViewId="0">
      <selection activeCell="AJ14" sqref="AJ14"/>
    </sheetView>
  </sheetViews>
  <sheetFormatPr defaultRowHeight="15" x14ac:dyDescent="0.25"/>
  <cols>
    <col min="1" max="1" width="2" style="39" customWidth="1"/>
    <col min="2" max="2" width="2.75" style="39" customWidth="1"/>
    <col min="3" max="3" width="18.625" style="39" customWidth="1"/>
    <col min="4" max="4" width="10.875" style="39" customWidth="1"/>
    <col min="5" max="5" width="11.875" style="39" customWidth="1"/>
    <col min="6" max="6" width="15.75" style="39" bestFit="1" customWidth="1"/>
    <col min="7" max="38" width="4.875" style="39" customWidth="1"/>
    <col min="39" max="53" width="4.875" style="39" hidden="1" customWidth="1"/>
    <col min="54" max="175" width="4.875" style="39" customWidth="1"/>
    <col min="176" max="176" width="9.25" style="39" customWidth="1"/>
    <col min="177" max="179" width="4.875" style="39" customWidth="1"/>
    <col min="180" max="183" width="9" style="39" customWidth="1"/>
    <col min="184" max="184" width="11.25" style="39" customWidth="1"/>
    <col min="185" max="189" width="9" style="39" customWidth="1"/>
    <col min="190" max="16384" width="9" style="39"/>
  </cols>
  <sheetData>
    <row r="1" spans="1:52" x14ac:dyDescent="0.25">
      <c r="A1" s="37"/>
      <c r="B1" s="37"/>
      <c r="C1" s="38"/>
      <c r="D1" s="38"/>
      <c r="E1" s="38"/>
      <c r="F1" s="38"/>
      <c r="G1" s="38"/>
      <c r="H1" s="38"/>
      <c r="I1" s="38"/>
      <c r="J1" s="38"/>
      <c r="K1" s="38"/>
      <c r="L1" s="38"/>
      <c r="M1" s="38"/>
      <c r="N1" s="38"/>
      <c r="O1" s="38"/>
      <c r="P1" s="38"/>
      <c r="Q1" s="38"/>
      <c r="R1" s="38"/>
      <c r="S1" s="38"/>
      <c r="T1" s="38"/>
      <c r="U1" s="38"/>
      <c r="V1" s="38"/>
      <c r="W1" s="38"/>
      <c r="X1" s="38"/>
      <c r="Y1" s="37"/>
      <c r="Z1" s="37"/>
      <c r="AA1" s="37"/>
      <c r="AB1" s="37"/>
      <c r="AC1" s="37"/>
      <c r="AD1" s="37"/>
      <c r="AE1" s="37"/>
      <c r="AF1" s="37"/>
      <c r="AG1" s="37"/>
      <c r="AM1" s="43"/>
      <c r="AN1" s="77">
        <f>COUNT(G19:G29)</f>
        <v>6</v>
      </c>
      <c r="AO1" s="77">
        <f>COUNT(H19:H29)</f>
        <v>6</v>
      </c>
      <c r="AP1" s="77">
        <f>COUNT(I19:I29)</f>
        <v>6</v>
      </c>
      <c r="AQ1" s="77">
        <f>COUNT(J19:J29)</f>
        <v>6</v>
      </c>
      <c r="AR1" s="77">
        <f>COUNT(K19:K29)</f>
        <v>6</v>
      </c>
      <c r="AU1" s="78" t="s">
        <v>404</v>
      </c>
    </row>
    <row r="2" spans="1:52" x14ac:dyDescent="0.25">
      <c r="A2" s="37"/>
      <c r="B2" s="37"/>
      <c r="C2" s="38"/>
      <c r="D2" s="38"/>
      <c r="E2" s="38"/>
      <c r="F2" s="38"/>
      <c r="G2" s="38"/>
      <c r="H2" s="38"/>
      <c r="I2" s="38"/>
      <c r="J2" s="38"/>
      <c r="K2" s="38"/>
      <c r="L2" s="38"/>
      <c r="M2" s="38"/>
      <c r="N2" s="38"/>
      <c r="O2" s="38"/>
      <c r="P2" s="38"/>
      <c r="Q2" s="38"/>
      <c r="R2" s="38"/>
      <c r="S2" s="38"/>
      <c r="T2" s="38"/>
      <c r="U2" s="38"/>
      <c r="V2" s="38"/>
      <c r="W2" s="38"/>
      <c r="X2" s="38"/>
      <c r="Y2" s="37"/>
      <c r="Z2" s="37"/>
      <c r="AA2" s="37"/>
      <c r="AB2" s="37"/>
      <c r="AC2" s="37"/>
      <c r="AD2" s="37"/>
      <c r="AE2" s="37"/>
      <c r="AF2" s="37"/>
      <c r="AG2" s="37"/>
      <c r="AM2" s="79">
        <v>1</v>
      </c>
      <c r="AN2" s="80">
        <f t="shared" ref="AN2:AN12" si="0">COUNTIF($C$19:$C$24,G19)</f>
        <v>1</v>
      </c>
      <c r="AO2" s="80">
        <f t="shared" ref="AO2:AO12" si="1">COUNTIF($C$19:$C$24,H19)</f>
        <v>1</v>
      </c>
      <c r="AP2" s="80">
        <f t="shared" ref="AP2:AP12" si="2">COUNTIF($C$19:$C$24,I19)</f>
        <v>1</v>
      </c>
      <c r="AQ2" s="80">
        <f t="shared" ref="AQ2:AQ12" si="3">COUNTIF($C$19:$C$24,J19)</f>
        <v>1</v>
      </c>
      <c r="AR2" s="80">
        <f t="shared" ref="AR2:AR12" si="4">COUNTIF($C$19:$C$24,K19)</f>
        <v>0</v>
      </c>
      <c r="AU2" s="43"/>
      <c r="AV2" s="77">
        <f>COUNT(G39:G49)</f>
        <v>0</v>
      </c>
      <c r="AW2" s="77">
        <f>COUNT(H39:H49)</f>
        <v>0</v>
      </c>
      <c r="AX2" s="77">
        <f>COUNT(I39:I49)</f>
        <v>0</v>
      </c>
      <c r="AY2" s="77">
        <f>COUNT(J39:J49)</f>
        <v>0</v>
      </c>
      <c r="AZ2" s="77">
        <f>COUNT(K39:K49)</f>
        <v>0</v>
      </c>
    </row>
    <row r="3" spans="1:52" x14ac:dyDescent="0.25">
      <c r="A3" s="37"/>
      <c r="B3" s="37"/>
      <c r="C3" s="38"/>
      <c r="D3" s="38"/>
      <c r="E3" s="38"/>
      <c r="F3" s="38"/>
      <c r="G3" s="38"/>
      <c r="H3" s="38"/>
      <c r="I3" s="38"/>
      <c r="J3" s="38"/>
      <c r="K3" s="38"/>
      <c r="L3" s="38"/>
      <c r="M3" s="38"/>
      <c r="N3" s="38"/>
      <c r="O3" s="38"/>
      <c r="P3" s="38"/>
      <c r="Q3" s="38"/>
      <c r="R3" s="38"/>
      <c r="S3" s="38"/>
      <c r="T3" s="38"/>
      <c r="U3" s="38"/>
      <c r="V3" s="38"/>
      <c r="W3" s="38"/>
      <c r="X3" s="38"/>
      <c r="Y3" s="37"/>
      <c r="Z3" s="37"/>
      <c r="AA3" s="37"/>
      <c r="AB3" s="37"/>
      <c r="AC3" s="37"/>
      <c r="AD3" s="37"/>
      <c r="AE3" s="37"/>
      <c r="AF3" s="37"/>
      <c r="AG3" s="37"/>
      <c r="AM3" s="75">
        <f t="shared" ref="AM3:AM12" si="5">AM2+1</f>
        <v>2</v>
      </c>
      <c r="AN3" s="80">
        <f t="shared" si="0"/>
        <v>1</v>
      </c>
      <c r="AO3" s="80">
        <f t="shared" si="1"/>
        <v>1</v>
      </c>
      <c r="AP3" s="80">
        <f t="shared" si="2"/>
        <v>0</v>
      </c>
      <c r="AQ3" s="80">
        <f t="shared" si="3"/>
        <v>0</v>
      </c>
      <c r="AR3" s="80">
        <f t="shared" si="4"/>
        <v>1</v>
      </c>
      <c r="AU3" s="79">
        <v>1</v>
      </c>
      <c r="AV3" s="80">
        <f t="shared" ref="AV3:AV13" si="6">COUNTIF($C$25,G19)</f>
        <v>0</v>
      </c>
      <c r="AW3" s="80">
        <f t="shared" ref="AW3:AW13" si="7">COUNTIF($C$25,H19)</f>
        <v>0</v>
      </c>
      <c r="AX3" s="80">
        <f t="shared" ref="AX3:AX13" si="8">COUNTIF($C$25,I19)</f>
        <v>0</v>
      </c>
      <c r="AY3" s="80">
        <f t="shared" ref="AY3:AY13" si="9">COUNTIF($C$25,J19)</f>
        <v>0</v>
      </c>
      <c r="AZ3" s="80">
        <f t="shared" ref="AZ3:AZ13" si="10">COUNTIF($C$25,K19)</f>
        <v>0</v>
      </c>
    </row>
    <row r="4" spans="1:52" x14ac:dyDescent="0.25">
      <c r="A4" s="37"/>
      <c r="B4" s="37"/>
      <c r="C4" s="38"/>
      <c r="D4" s="38"/>
      <c r="E4" s="38"/>
      <c r="F4" s="38"/>
      <c r="G4" s="38"/>
      <c r="H4" s="38"/>
      <c r="I4" s="38"/>
      <c r="J4" s="38"/>
      <c r="K4" s="38"/>
      <c r="L4" s="38"/>
      <c r="M4" s="38"/>
      <c r="N4" s="38"/>
      <c r="O4" s="38"/>
      <c r="P4" s="38"/>
      <c r="Q4" s="38"/>
      <c r="R4" s="38"/>
      <c r="S4" s="38"/>
      <c r="T4" s="38"/>
      <c r="U4" s="38"/>
      <c r="V4" s="38"/>
      <c r="W4" s="38"/>
      <c r="X4" s="38"/>
      <c r="Y4" s="37"/>
      <c r="Z4" s="37"/>
      <c r="AA4" s="37"/>
      <c r="AB4" s="37"/>
      <c r="AC4" s="37"/>
      <c r="AD4" s="37"/>
      <c r="AE4" s="37"/>
      <c r="AF4" s="37"/>
      <c r="AG4" s="37"/>
      <c r="AM4" s="75">
        <f t="shared" si="5"/>
        <v>3</v>
      </c>
      <c r="AN4" s="80">
        <f t="shared" si="0"/>
        <v>1</v>
      </c>
      <c r="AO4" s="80">
        <f t="shared" si="1"/>
        <v>0</v>
      </c>
      <c r="AP4" s="80">
        <f t="shared" si="2"/>
        <v>1</v>
      </c>
      <c r="AQ4" s="80">
        <f t="shared" si="3"/>
        <v>1</v>
      </c>
      <c r="AR4" s="80">
        <f t="shared" si="4"/>
        <v>0</v>
      </c>
      <c r="AU4" s="75">
        <f t="shared" ref="AU4:AU13" si="11">AU3+1</f>
        <v>2</v>
      </c>
      <c r="AV4" s="80">
        <f t="shared" si="6"/>
        <v>0</v>
      </c>
      <c r="AW4" s="80">
        <f t="shared" si="7"/>
        <v>0</v>
      </c>
      <c r="AX4" s="80">
        <f t="shared" si="8"/>
        <v>0</v>
      </c>
      <c r="AY4" s="80">
        <f t="shared" si="9"/>
        <v>0</v>
      </c>
      <c r="AZ4" s="80">
        <f t="shared" si="10"/>
        <v>0</v>
      </c>
    </row>
    <row r="5" spans="1:52" x14ac:dyDescent="0.25">
      <c r="A5" s="37"/>
      <c r="B5" s="37"/>
      <c r="C5" s="38"/>
      <c r="D5" s="38"/>
      <c r="E5" s="38"/>
      <c r="F5" s="38"/>
      <c r="G5" s="38"/>
      <c r="H5" s="38"/>
      <c r="I5" s="38"/>
      <c r="J5" s="38"/>
      <c r="K5" s="38"/>
      <c r="L5" s="38"/>
      <c r="M5" s="38"/>
      <c r="N5" s="38"/>
      <c r="O5" s="38"/>
      <c r="P5" s="38"/>
      <c r="Q5" s="38"/>
      <c r="R5" s="38"/>
      <c r="S5" s="38"/>
      <c r="T5" s="38"/>
      <c r="U5" s="38"/>
      <c r="V5" s="38"/>
      <c r="W5" s="38"/>
      <c r="X5" s="38"/>
      <c r="Y5" s="37"/>
      <c r="Z5" s="37"/>
      <c r="AA5" s="37"/>
      <c r="AB5" s="37"/>
      <c r="AC5" s="37"/>
      <c r="AD5" s="37"/>
      <c r="AE5" s="37"/>
      <c r="AF5" s="37"/>
      <c r="AG5" s="37"/>
      <c r="AM5" s="75">
        <f t="shared" si="5"/>
        <v>4</v>
      </c>
      <c r="AN5" s="80">
        <f t="shared" si="0"/>
        <v>0</v>
      </c>
      <c r="AO5" s="80">
        <f t="shared" si="1"/>
        <v>0</v>
      </c>
      <c r="AP5" s="80">
        <f t="shared" si="2"/>
        <v>0</v>
      </c>
      <c r="AQ5" s="80">
        <f t="shared" si="3"/>
        <v>0</v>
      </c>
      <c r="AR5" s="80">
        <f t="shared" si="4"/>
        <v>0</v>
      </c>
      <c r="AU5" s="75">
        <f t="shared" si="11"/>
        <v>3</v>
      </c>
      <c r="AV5" s="80">
        <f t="shared" si="6"/>
        <v>0</v>
      </c>
      <c r="AW5" s="80">
        <f t="shared" si="7"/>
        <v>0</v>
      </c>
      <c r="AX5" s="80">
        <f t="shared" si="8"/>
        <v>0</v>
      </c>
      <c r="AY5" s="80">
        <f t="shared" si="9"/>
        <v>0</v>
      </c>
      <c r="AZ5" s="80">
        <f t="shared" si="10"/>
        <v>0</v>
      </c>
    </row>
    <row r="6" spans="1:52" x14ac:dyDescent="0.25">
      <c r="A6" s="37"/>
      <c r="B6" s="37"/>
      <c r="C6" s="38"/>
      <c r="D6" s="38"/>
      <c r="E6" s="38"/>
      <c r="F6" s="38"/>
      <c r="G6" s="38"/>
      <c r="H6" s="38"/>
      <c r="I6" s="38"/>
      <c r="J6" s="38"/>
      <c r="K6" s="38"/>
      <c r="L6" s="38"/>
      <c r="M6" s="38"/>
      <c r="N6" s="38"/>
      <c r="O6" s="38"/>
      <c r="P6" s="38"/>
      <c r="Q6" s="38"/>
      <c r="R6" s="38"/>
      <c r="S6" s="38"/>
      <c r="T6" s="38"/>
      <c r="U6" s="38"/>
      <c r="V6" s="38"/>
      <c r="W6" s="38"/>
      <c r="X6" s="38"/>
      <c r="Y6" s="37"/>
      <c r="Z6" s="37"/>
      <c r="AA6" s="37"/>
      <c r="AB6" s="37"/>
      <c r="AC6" s="37"/>
      <c r="AD6" s="37"/>
      <c r="AE6" s="37"/>
      <c r="AF6" s="37"/>
      <c r="AG6" s="37"/>
      <c r="AM6" s="75">
        <f t="shared" si="5"/>
        <v>5</v>
      </c>
      <c r="AN6" s="80">
        <f t="shared" si="0"/>
        <v>1</v>
      </c>
      <c r="AO6" s="80">
        <f t="shared" si="1"/>
        <v>0</v>
      </c>
      <c r="AP6" s="80">
        <f t="shared" si="2"/>
        <v>1</v>
      </c>
      <c r="AQ6" s="80">
        <f t="shared" si="3"/>
        <v>1</v>
      </c>
      <c r="AR6" s="80">
        <f t="shared" si="4"/>
        <v>0</v>
      </c>
      <c r="AU6" s="75">
        <f t="shared" si="11"/>
        <v>4</v>
      </c>
      <c r="AV6" s="80">
        <f t="shared" si="6"/>
        <v>0</v>
      </c>
      <c r="AW6" s="80">
        <f t="shared" si="7"/>
        <v>0</v>
      </c>
      <c r="AX6" s="80">
        <f t="shared" si="8"/>
        <v>0</v>
      </c>
      <c r="AY6" s="80">
        <f t="shared" si="9"/>
        <v>0</v>
      </c>
      <c r="AZ6" s="80">
        <f t="shared" si="10"/>
        <v>0</v>
      </c>
    </row>
    <row r="7" spans="1:52" x14ac:dyDescent="0.25">
      <c r="A7" s="37"/>
      <c r="B7" s="37"/>
      <c r="C7" s="40"/>
      <c r="D7" s="40"/>
      <c r="E7" s="40"/>
      <c r="F7" s="41"/>
      <c r="G7" s="40"/>
      <c r="H7" s="40"/>
      <c r="I7" s="40"/>
      <c r="J7" s="40"/>
      <c r="K7" s="40"/>
      <c r="L7" s="40"/>
      <c r="M7" s="40"/>
      <c r="N7" s="40"/>
      <c r="O7" s="40"/>
      <c r="P7" s="40"/>
      <c r="Q7" s="40"/>
      <c r="R7" s="40"/>
      <c r="S7" s="40"/>
      <c r="T7" s="40"/>
      <c r="U7" s="40"/>
      <c r="V7" s="40"/>
      <c r="W7" s="40"/>
      <c r="X7" s="40"/>
      <c r="Y7" s="42"/>
      <c r="Z7" s="42"/>
      <c r="AA7" s="42"/>
      <c r="AB7" s="42"/>
      <c r="AC7" s="42"/>
      <c r="AD7" s="42"/>
      <c r="AE7" s="42"/>
      <c r="AF7" s="42"/>
      <c r="AG7" s="42"/>
      <c r="AH7" s="43"/>
      <c r="AI7" s="43"/>
      <c r="AJ7" s="43"/>
      <c r="AK7" s="43"/>
      <c r="AL7" s="43"/>
      <c r="AM7" s="75">
        <f t="shared" si="5"/>
        <v>6</v>
      </c>
      <c r="AN7" s="80">
        <f t="shared" si="0"/>
        <v>0</v>
      </c>
      <c r="AO7" s="80">
        <f t="shared" si="1"/>
        <v>0</v>
      </c>
      <c r="AP7" s="80">
        <f t="shared" si="2"/>
        <v>0</v>
      </c>
      <c r="AQ7" s="80">
        <f t="shared" si="3"/>
        <v>0</v>
      </c>
      <c r="AR7" s="80">
        <f t="shared" si="4"/>
        <v>0</v>
      </c>
      <c r="AU7" s="75">
        <f t="shared" si="11"/>
        <v>5</v>
      </c>
      <c r="AV7" s="80">
        <f t="shared" si="6"/>
        <v>0</v>
      </c>
      <c r="AW7" s="80">
        <f t="shared" si="7"/>
        <v>0</v>
      </c>
      <c r="AX7" s="80">
        <f t="shared" si="8"/>
        <v>0</v>
      </c>
      <c r="AY7" s="80">
        <f t="shared" si="9"/>
        <v>0</v>
      </c>
      <c r="AZ7" s="80">
        <f t="shared" si="10"/>
        <v>0</v>
      </c>
    </row>
    <row r="8" spans="1:52" x14ac:dyDescent="0.25">
      <c r="A8" s="37"/>
      <c r="B8" s="37"/>
      <c r="C8" s="40"/>
      <c r="D8" s="40"/>
      <c r="E8" s="40"/>
      <c r="F8" s="41"/>
      <c r="G8" s="40"/>
      <c r="H8" s="40"/>
      <c r="I8" s="40"/>
      <c r="J8" s="40"/>
      <c r="K8" s="40"/>
      <c r="L8" s="40"/>
      <c r="M8" s="40"/>
      <c r="N8" s="40"/>
      <c r="O8" s="40"/>
      <c r="P8" s="40"/>
      <c r="Q8" s="40"/>
      <c r="R8" s="40"/>
      <c r="S8" s="40"/>
      <c r="T8" s="40"/>
      <c r="U8" s="40"/>
      <c r="V8" s="40"/>
      <c r="W8" s="40"/>
      <c r="X8" s="40"/>
      <c r="Y8" s="42"/>
      <c r="Z8" s="42"/>
      <c r="AA8" s="42"/>
      <c r="AB8" s="42"/>
      <c r="AC8" s="42"/>
      <c r="AD8" s="42"/>
      <c r="AE8" s="42"/>
      <c r="AF8" s="42"/>
      <c r="AG8" s="42"/>
      <c r="AH8" s="43"/>
      <c r="AI8" s="43"/>
      <c r="AJ8" s="43"/>
      <c r="AK8" s="43"/>
      <c r="AL8" s="43"/>
      <c r="AM8" s="75">
        <f t="shared" si="5"/>
        <v>7</v>
      </c>
      <c r="AN8" s="80">
        <f t="shared" si="0"/>
        <v>1</v>
      </c>
      <c r="AO8" s="80">
        <f t="shared" si="1"/>
        <v>1</v>
      </c>
      <c r="AP8" s="80">
        <f t="shared" si="2"/>
        <v>0</v>
      </c>
      <c r="AQ8" s="80">
        <f t="shared" si="3"/>
        <v>0</v>
      </c>
      <c r="AR8" s="80">
        <f t="shared" si="4"/>
        <v>1</v>
      </c>
      <c r="AU8" s="75">
        <f t="shared" si="11"/>
        <v>6</v>
      </c>
      <c r="AV8" s="80">
        <f t="shared" si="6"/>
        <v>0</v>
      </c>
      <c r="AW8" s="80">
        <f t="shared" si="7"/>
        <v>0</v>
      </c>
      <c r="AX8" s="80">
        <f t="shared" si="8"/>
        <v>0</v>
      </c>
      <c r="AY8" s="80">
        <f t="shared" si="9"/>
        <v>0</v>
      </c>
      <c r="AZ8" s="80">
        <f t="shared" si="10"/>
        <v>0</v>
      </c>
    </row>
    <row r="9" spans="1:52" x14ac:dyDescent="0.25">
      <c r="A9" s="37"/>
      <c r="B9" s="37"/>
      <c r="C9" s="44" t="s">
        <v>381</v>
      </c>
      <c r="D9" s="40"/>
      <c r="E9" s="40"/>
      <c r="F9" s="38"/>
      <c r="G9" s="40"/>
      <c r="H9" s="40"/>
      <c r="I9" s="40"/>
      <c r="J9" s="40"/>
      <c r="K9" s="40"/>
      <c r="L9" s="40"/>
      <c r="M9" s="40"/>
      <c r="N9" s="40"/>
      <c r="O9" s="40"/>
      <c r="P9" s="40"/>
      <c r="Q9" s="40"/>
      <c r="R9" s="40"/>
      <c r="S9" s="40"/>
      <c r="T9" s="40"/>
      <c r="U9" s="40"/>
      <c r="V9" s="40"/>
      <c r="W9" s="40"/>
      <c r="X9" s="40"/>
      <c r="Y9" s="42"/>
      <c r="Z9" s="42"/>
      <c r="AA9" s="42"/>
      <c r="AB9" s="42"/>
      <c r="AC9" s="42"/>
      <c r="AD9" s="42"/>
      <c r="AE9" s="42"/>
      <c r="AF9" s="42"/>
      <c r="AG9" s="42"/>
      <c r="AH9" s="43"/>
      <c r="AI9" s="43"/>
      <c r="AJ9" s="43"/>
      <c r="AK9" s="43"/>
      <c r="AL9" s="43"/>
      <c r="AM9" s="75">
        <f t="shared" si="5"/>
        <v>8</v>
      </c>
      <c r="AN9" s="80">
        <f t="shared" si="0"/>
        <v>0</v>
      </c>
      <c r="AO9" s="80">
        <f t="shared" si="1"/>
        <v>0</v>
      </c>
      <c r="AP9" s="80">
        <f t="shared" si="2"/>
        <v>0</v>
      </c>
      <c r="AQ9" s="80">
        <f t="shared" si="3"/>
        <v>0</v>
      </c>
      <c r="AR9" s="80">
        <f t="shared" si="4"/>
        <v>0</v>
      </c>
      <c r="AU9" s="75">
        <f t="shared" si="11"/>
        <v>7</v>
      </c>
      <c r="AV9" s="80">
        <f t="shared" si="6"/>
        <v>0</v>
      </c>
      <c r="AW9" s="80">
        <f t="shared" si="7"/>
        <v>0</v>
      </c>
      <c r="AX9" s="80">
        <f t="shared" si="8"/>
        <v>0</v>
      </c>
      <c r="AY9" s="80">
        <f t="shared" si="9"/>
        <v>0</v>
      </c>
      <c r="AZ9" s="80">
        <f t="shared" si="10"/>
        <v>0</v>
      </c>
    </row>
    <row r="10" spans="1:52" x14ac:dyDescent="0.25">
      <c r="A10" s="37"/>
      <c r="B10" s="37"/>
      <c r="C10" s="44" t="s">
        <v>382</v>
      </c>
      <c r="D10" s="40"/>
      <c r="E10" s="40"/>
      <c r="F10" s="38"/>
      <c r="G10" s="40"/>
      <c r="H10" s="40"/>
      <c r="I10" s="40"/>
      <c r="J10" s="40"/>
      <c r="K10" s="40"/>
      <c r="L10" s="40"/>
      <c r="M10" s="40"/>
      <c r="N10" s="40"/>
      <c r="O10" s="40"/>
      <c r="P10" s="40"/>
      <c r="Q10" s="40"/>
      <c r="R10" s="40"/>
      <c r="S10" s="40"/>
      <c r="T10" s="40"/>
      <c r="U10" s="40"/>
      <c r="V10" s="40"/>
      <c r="W10" s="40"/>
      <c r="X10" s="40"/>
      <c r="Y10" s="42"/>
      <c r="Z10" s="42"/>
      <c r="AA10" s="42"/>
      <c r="AB10" s="42"/>
      <c r="AC10" s="42"/>
      <c r="AD10" s="42"/>
      <c r="AE10" s="42"/>
      <c r="AF10" s="42"/>
      <c r="AG10" s="42"/>
      <c r="AH10" s="43"/>
      <c r="AI10" s="43"/>
      <c r="AJ10" s="43"/>
      <c r="AK10" s="43"/>
      <c r="AL10" s="43"/>
      <c r="AM10" s="75">
        <f t="shared" si="5"/>
        <v>9</v>
      </c>
      <c r="AN10" s="80">
        <f t="shared" si="0"/>
        <v>0</v>
      </c>
      <c r="AO10" s="80">
        <f t="shared" si="1"/>
        <v>0</v>
      </c>
      <c r="AP10" s="80">
        <f t="shared" si="2"/>
        <v>0</v>
      </c>
      <c r="AQ10" s="80">
        <f t="shared" si="3"/>
        <v>0</v>
      </c>
      <c r="AR10" s="80">
        <f t="shared" si="4"/>
        <v>0</v>
      </c>
      <c r="AU10" s="75">
        <f t="shared" si="11"/>
        <v>8</v>
      </c>
      <c r="AV10" s="80">
        <f t="shared" si="6"/>
        <v>0</v>
      </c>
      <c r="AW10" s="80">
        <f t="shared" si="7"/>
        <v>0</v>
      </c>
      <c r="AX10" s="80">
        <f t="shared" si="8"/>
        <v>0</v>
      </c>
      <c r="AY10" s="80">
        <f t="shared" si="9"/>
        <v>0</v>
      </c>
      <c r="AZ10" s="80">
        <f t="shared" si="10"/>
        <v>0</v>
      </c>
    </row>
    <row r="11" spans="1:52" x14ac:dyDescent="0.25">
      <c r="A11" s="37"/>
      <c r="B11" s="37"/>
      <c r="C11" s="44" t="s">
        <v>383</v>
      </c>
      <c r="D11" s="40"/>
      <c r="E11" s="40"/>
      <c r="F11" s="38"/>
      <c r="G11" s="40"/>
      <c r="H11" s="40"/>
      <c r="I11" s="40"/>
      <c r="J11" s="40"/>
      <c r="K11" s="40"/>
      <c r="L11" s="40"/>
      <c r="M11" s="40"/>
      <c r="N11" s="40"/>
      <c r="O11" s="40"/>
      <c r="P11" s="40"/>
      <c r="Q11" s="40"/>
      <c r="R11" s="40"/>
      <c r="S11" s="40"/>
      <c r="T11" s="40"/>
      <c r="U11" s="40"/>
      <c r="V11" s="40"/>
      <c r="W11" s="40"/>
      <c r="X11" s="40"/>
      <c r="Y11" s="42"/>
      <c r="Z11" s="42"/>
      <c r="AA11" s="42"/>
      <c r="AB11" s="42"/>
      <c r="AC11" s="42"/>
      <c r="AD11" s="42"/>
      <c r="AE11" s="42"/>
      <c r="AF11" s="42"/>
      <c r="AG11" s="42"/>
      <c r="AH11" s="43"/>
      <c r="AI11" s="43"/>
      <c r="AJ11" s="43"/>
      <c r="AK11" s="43"/>
      <c r="AL11" s="43"/>
      <c r="AM11" s="75">
        <f t="shared" si="5"/>
        <v>10</v>
      </c>
      <c r="AN11" s="80">
        <f t="shared" si="0"/>
        <v>0</v>
      </c>
      <c r="AO11" s="80">
        <f t="shared" si="1"/>
        <v>0</v>
      </c>
      <c r="AP11" s="80">
        <f t="shared" si="2"/>
        <v>0</v>
      </c>
      <c r="AQ11" s="80">
        <f t="shared" si="3"/>
        <v>0</v>
      </c>
      <c r="AR11" s="80">
        <f t="shared" si="4"/>
        <v>0</v>
      </c>
      <c r="AU11" s="75">
        <f t="shared" si="11"/>
        <v>9</v>
      </c>
      <c r="AV11" s="80">
        <f t="shared" si="6"/>
        <v>0</v>
      </c>
      <c r="AW11" s="80">
        <f t="shared" si="7"/>
        <v>0</v>
      </c>
      <c r="AX11" s="80">
        <f t="shared" si="8"/>
        <v>0</v>
      </c>
      <c r="AY11" s="80">
        <f t="shared" si="9"/>
        <v>0</v>
      </c>
      <c r="AZ11" s="80">
        <f t="shared" si="10"/>
        <v>0</v>
      </c>
    </row>
    <row r="12" spans="1:52" x14ac:dyDescent="0.25">
      <c r="A12" s="37"/>
      <c r="B12" s="37"/>
      <c r="C12" s="45" t="s">
        <v>384</v>
      </c>
      <c r="D12" s="40"/>
      <c r="E12" s="40"/>
      <c r="F12" s="38"/>
      <c r="G12" s="40"/>
      <c r="H12" s="40"/>
      <c r="I12" s="40"/>
      <c r="J12" s="40"/>
      <c r="K12" s="40"/>
      <c r="L12" s="40"/>
      <c r="M12" s="40"/>
      <c r="N12" s="40"/>
      <c r="O12" s="40"/>
      <c r="P12" s="40"/>
      <c r="Q12" s="40"/>
      <c r="R12" s="40"/>
      <c r="S12" s="40"/>
      <c r="T12" s="40"/>
      <c r="U12" s="40"/>
      <c r="V12" s="40"/>
      <c r="W12" s="40"/>
      <c r="X12" s="40"/>
      <c r="Y12" s="42"/>
      <c r="Z12" s="42"/>
      <c r="AA12" s="42"/>
      <c r="AB12" s="42"/>
      <c r="AC12" s="42"/>
      <c r="AD12" s="42"/>
      <c r="AE12" s="42"/>
      <c r="AF12" s="42"/>
      <c r="AG12" s="42"/>
      <c r="AH12" s="43"/>
      <c r="AI12" s="43"/>
      <c r="AJ12" s="43"/>
      <c r="AK12" s="43"/>
      <c r="AL12" s="43"/>
      <c r="AM12" s="75">
        <f t="shared" si="5"/>
        <v>11</v>
      </c>
      <c r="AN12" s="80">
        <f t="shared" si="0"/>
        <v>0</v>
      </c>
      <c r="AO12" s="80">
        <f t="shared" si="1"/>
        <v>0</v>
      </c>
      <c r="AP12" s="80">
        <f t="shared" si="2"/>
        <v>0</v>
      </c>
      <c r="AQ12" s="80">
        <f t="shared" si="3"/>
        <v>0</v>
      </c>
      <c r="AR12" s="80">
        <f t="shared" si="4"/>
        <v>0</v>
      </c>
      <c r="AU12" s="75">
        <f t="shared" si="11"/>
        <v>10</v>
      </c>
      <c r="AV12" s="80">
        <f t="shared" si="6"/>
        <v>1</v>
      </c>
      <c r="AW12" s="80">
        <f t="shared" si="7"/>
        <v>1</v>
      </c>
      <c r="AX12" s="80">
        <f t="shared" si="8"/>
        <v>0</v>
      </c>
      <c r="AY12" s="80">
        <f t="shared" si="9"/>
        <v>0</v>
      </c>
      <c r="AZ12" s="80">
        <f t="shared" si="10"/>
        <v>1</v>
      </c>
    </row>
    <row r="13" spans="1:52" x14ac:dyDescent="0.25">
      <c r="A13" s="37"/>
      <c r="B13" s="37"/>
      <c r="C13" s="40"/>
      <c r="D13" s="40"/>
      <c r="E13" s="40"/>
      <c r="F13" s="41"/>
      <c r="G13" s="40"/>
      <c r="H13" s="40"/>
      <c r="I13" s="40"/>
      <c r="J13" s="40"/>
      <c r="K13" s="40"/>
      <c r="L13" s="40"/>
      <c r="M13" s="40"/>
      <c r="N13" s="40"/>
      <c r="O13" s="40"/>
      <c r="P13" s="40"/>
      <c r="Q13" s="40"/>
      <c r="R13" s="40"/>
      <c r="S13" s="40"/>
      <c r="T13" s="40"/>
      <c r="U13" s="40"/>
      <c r="V13" s="40"/>
      <c r="W13" s="40"/>
      <c r="X13" s="40"/>
      <c r="Y13" s="42"/>
      <c r="Z13" s="42"/>
      <c r="AA13" s="42"/>
      <c r="AB13" s="42"/>
      <c r="AC13" s="42"/>
      <c r="AD13" s="42"/>
      <c r="AE13" s="42"/>
      <c r="AF13" s="42"/>
      <c r="AG13" s="42"/>
      <c r="AH13" s="43"/>
      <c r="AI13" s="43"/>
      <c r="AJ13" s="43"/>
      <c r="AK13" s="43"/>
      <c r="AL13" s="43"/>
      <c r="AM13" s="75"/>
      <c r="AN13" s="75"/>
      <c r="AO13" s="75"/>
      <c r="AP13" s="75"/>
      <c r="AQ13" s="75"/>
      <c r="AR13" s="75"/>
      <c r="AS13" s="75"/>
      <c r="AT13" s="75"/>
      <c r="AU13" s="75">
        <f t="shared" si="11"/>
        <v>11</v>
      </c>
      <c r="AV13" s="80">
        <f t="shared" si="6"/>
        <v>0</v>
      </c>
      <c r="AW13" s="80">
        <f t="shared" si="7"/>
        <v>0</v>
      </c>
      <c r="AX13" s="80">
        <f t="shared" si="8"/>
        <v>0</v>
      </c>
      <c r="AY13" s="80">
        <f t="shared" si="9"/>
        <v>0</v>
      </c>
      <c r="AZ13" s="80">
        <f t="shared" si="10"/>
        <v>0</v>
      </c>
    </row>
    <row r="14" spans="1:52" x14ac:dyDescent="0.25">
      <c r="A14" s="37"/>
      <c r="B14" s="37"/>
      <c r="C14" s="40"/>
      <c r="D14" s="40"/>
      <c r="E14" s="40"/>
      <c r="F14" s="41"/>
      <c r="G14" s="40"/>
      <c r="H14" s="40"/>
      <c r="I14" s="40"/>
      <c r="J14" s="40"/>
      <c r="K14" s="40"/>
      <c r="L14" s="40"/>
      <c r="M14" s="40"/>
      <c r="N14" s="40"/>
      <c r="O14" s="40"/>
      <c r="P14" s="40"/>
      <c r="Q14" s="40"/>
      <c r="R14" s="40"/>
      <c r="S14" s="40"/>
      <c r="T14" s="40"/>
      <c r="U14" s="40"/>
      <c r="V14" s="40"/>
      <c r="W14" s="40"/>
      <c r="X14" s="40"/>
      <c r="Y14" s="42"/>
      <c r="Z14" s="42"/>
      <c r="AA14" s="42"/>
      <c r="AB14" s="42"/>
      <c r="AC14" s="42"/>
      <c r="AD14" s="42"/>
      <c r="AE14" s="42"/>
      <c r="AF14" s="42"/>
      <c r="AG14" s="42"/>
      <c r="AH14" s="43"/>
      <c r="AI14" s="43"/>
      <c r="AJ14" s="43"/>
      <c r="AK14" s="43"/>
      <c r="AL14" s="43"/>
      <c r="AM14" s="75"/>
      <c r="AN14" s="75"/>
      <c r="AO14" s="75"/>
      <c r="AP14" s="75"/>
      <c r="AQ14" s="75"/>
      <c r="AR14" s="75"/>
      <c r="AS14" s="75"/>
      <c r="AT14" s="75"/>
      <c r="AU14" s="81" t="s">
        <v>387</v>
      </c>
      <c r="AV14" s="77">
        <f>SUM(AV3:AV13)</f>
        <v>1</v>
      </c>
      <c r="AW14" s="77">
        <f>SUM(AW3:AW13)</f>
        <v>1</v>
      </c>
      <c r="AX14" s="77">
        <f>SUM(AX3:AX13)</f>
        <v>0</v>
      </c>
      <c r="AY14" s="77">
        <f>SUM(AY3:AY13)</f>
        <v>0</v>
      </c>
      <c r="AZ14" s="77">
        <f>SUM(AZ3:AZ13)</f>
        <v>1</v>
      </c>
    </row>
    <row r="15" spans="1:52" x14ac:dyDescent="0.25">
      <c r="A15" s="37"/>
      <c r="B15" s="37"/>
      <c r="C15" s="40"/>
      <c r="D15" s="40"/>
      <c r="E15" s="40"/>
      <c r="F15" s="41"/>
      <c r="G15" s="40"/>
      <c r="H15" s="40"/>
      <c r="I15" s="40"/>
      <c r="J15" s="40"/>
      <c r="K15" s="40"/>
      <c r="L15" s="40"/>
      <c r="M15" s="40"/>
      <c r="N15" s="40"/>
      <c r="O15" s="40"/>
      <c r="P15" s="40"/>
      <c r="Q15" s="40"/>
      <c r="R15" s="40"/>
      <c r="S15" s="40"/>
      <c r="T15" s="40"/>
      <c r="U15" s="40"/>
      <c r="V15" s="40"/>
      <c r="W15" s="40"/>
      <c r="X15" s="40"/>
      <c r="Y15" s="42"/>
      <c r="Z15" s="42"/>
      <c r="AA15" s="42"/>
      <c r="AB15" s="42"/>
      <c r="AC15" s="42"/>
      <c r="AD15" s="42"/>
      <c r="AE15" s="42"/>
      <c r="AF15" s="42"/>
      <c r="AG15" s="42"/>
      <c r="AH15" s="43"/>
      <c r="AI15" s="43"/>
      <c r="AJ15" s="43"/>
      <c r="AK15" s="43"/>
      <c r="AL15" s="43"/>
      <c r="AM15" s="75"/>
      <c r="AN15" s="75"/>
      <c r="AO15" s="75"/>
      <c r="AP15" s="75"/>
      <c r="AQ15" s="75"/>
      <c r="AR15" s="75"/>
      <c r="AS15" s="75"/>
      <c r="AT15" s="75"/>
      <c r="AU15" s="75"/>
      <c r="AV15" s="82" t="str">
        <f>IF(G30+G31=6,"5+1 "," ")</f>
        <v xml:space="preserve">5+1 </v>
      </c>
      <c r="AW15" s="82" t="str">
        <f>IF(H30+H31=6,"5+1 "," ")</f>
        <v xml:space="preserve"> </v>
      </c>
      <c r="AX15" s="82" t="str">
        <f>IF(I30+I31=6,"5+1 "," ")</f>
        <v xml:space="preserve"> </v>
      </c>
      <c r="AY15" s="82" t="str">
        <f>IF(J30+J31=6,"5+1 "," ")</f>
        <v xml:space="preserve"> </v>
      </c>
      <c r="AZ15" s="82" t="str">
        <f>IF(K30+K31=6,"5+1 "," ")</f>
        <v xml:space="preserve"> </v>
      </c>
    </row>
    <row r="16" spans="1:52" ht="15.75" x14ac:dyDescent="0.25">
      <c r="A16" s="37"/>
      <c r="B16" s="37"/>
      <c r="C16" s="40"/>
      <c r="D16" s="40"/>
      <c r="E16" s="40"/>
      <c r="F16" s="46" t="s">
        <v>385</v>
      </c>
      <c r="G16" s="47"/>
      <c r="H16" s="47"/>
      <c r="I16" s="47"/>
      <c r="J16" s="47"/>
      <c r="K16" s="47"/>
      <c r="L16" s="40"/>
      <c r="M16" s="40"/>
      <c r="N16" s="40"/>
      <c r="O16" s="40"/>
      <c r="P16" s="40"/>
      <c r="Q16" s="40"/>
      <c r="R16" s="40"/>
      <c r="S16" s="40"/>
      <c r="T16" s="40"/>
      <c r="U16" s="40"/>
      <c r="V16" s="40"/>
      <c r="W16" s="40"/>
      <c r="X16" s="40"/>
      <c r="Y16" s="42"/>
      <c r="Z16" s="42"/>
      <c r="AA16" s="42"/>
      <c r="AB16" s="42"/>
      <c r="AC16" s="42"/>
      <c r="AD16" s="42"/>
      <c r="AE16" s="42"/>
      <c r="AF16" s="42"/>
      <c r="AG16" s="42"/>
      <c r="AH16" s="43"/>
      <c r="AI16" s="43"/>
      <c r="AJ16" s="43"/>
      <c r="AK16" s="43"/>
      <c r="AL16" s="43"/>
      <c r="AM16" s="75"/>
      <c r="AN16" s="75"/>
      <c r="AO16" s="75"/>
      <c r="AP16" s="75"/>
      <c r="AQ16" s="75"/>
      <c r="AR16" s="75"/>
      <c r="AS16" s="75"/>
      <c r="AT16" s="75"/>
      <c r="AU16" s="75"/>
      <c r="AV16" s="75"/>
      <c r="AW16" s="75"/>
    </row>
    <row r="17" spans="1:179" ht="15.75" x14ac:dyDescent="0.25">
      <c r="A17" s="37"/>
      <c r="B17" s="37"/>
      <c r="C17" s="48" t="s">
        <v>386</v>
      </c>
      <c r="D17" s="49" t="s">
        <v>387</v>
      </c>
      <c r="E17" s="50" t="s">
        <v>387</v>
      </c>
      <c r="F17" s="46" t="s">
        <v>388</v>
      </c>
      <c r="G17" s="47"/>
      <c r="H17" s="47"/>
      <c r="I17" s="47"/>
      <c r="J17" s="47"/>
      <c r="K17" s="47"/>
      <c r="L17" s="40"/>
      <c r="M17" s="40"/>
      <c r="N17" s="40"/>
      <c r="O17" s="40"/>
      <c r="P17" s="40"/>
      <c r="Q17" s="40"/>
      <c r="R17" s="40"/>
      <c r="S17" s="40"/>
      <c r="T17" s="40"/>
      <c r="U17" s="40"/>
      <c r="V17" s="40"/>
      <c r="W17" s="40"/>
      <c r="X17" s="40"/>
      <c r="Y17" s="42"/>
      <c r="Z17" s="42"/>
      <c r="AA17" s="42"/>
      <c r="AB17" s="42"/>
      <c r="AC17" s="42"/>
      <c r="AD17" s="42"/>
      <c r="AE17" s="42"/>
      <c r="AF17" s="42"/>
      <c r="AG17" s="42"/>
      <c r="AH17" s="43"/>
      <c r="AI17" s="43"/>
      <c r="AJ17" s="43"/>
      <c r="AK17" s="43"/>
      <c r="AL17" s="43"/>
      <c r="AM17" s="75"/>
      <c r="AN17" s="75"/>
      <c r="AO17" s="75"/>
      <c r="AP17" s="75"/>
      <c r="AQ17" s="75"/>
      <c r="AR17" s="75"/>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row>
    <row r="18" spans="1:179" ht="15.75" x14ac:dyDescent="0.25">
      <c r="A18" s="37"/>
      <c r="B18" s="37"/>
      <c r="C18" s="48" t="s">
        <v>389</v>
      </c>
      <c r="D18" s="51" t="s">
        <v>390</v>
      </c>
      <c r="E18" s="52" t="s">
        <v>391</v>
      </c>
      <c r="F18" s="46" t="s">
        <v>392</v>
      </c>
      <c r="G18" s="53" t="s">
        <v>393</v>
      </c>
      <c r="H18" s="53" t="s">
        <v>394</v>
      </c>
      <c r="I18" s="53" t="s">
        <v>395</v>
      </c>
      <c r="J18" s="53" t="s">
        <v>396</v>
      </c>
      <c r="K18" s="53" t="s">
        <v>397</v>
      </c>
      <c r="L18" s="40"/>
      <c r="M18" s="40"/>
      <c r="N18" s="40"/>
      <c r="O18" s="40"/>
      <c r="P18" s="40"/>
      <c r="Q18" s="40"/>
      <c r="R18" s="40"/>
      <c r="S18" s="40"/>
      <c r="T18" s="40"/>
      <c r="U18" s="40"/>
      <c r="V18" s="40"/>
      <c r="W18" s="40"/>
      <c r="X18" s="40"/>
      <c r="Y18" s="42"/>
      <c r="Z18" s="42"/>
      <c r="AA18" s="42"/>
      <c r="AB18" s="42"/>
      <c r="AC18" s="42"/>
      <c r="AD18" s="42"/>
      <c r="AE18" s="42"/>
      <c r="AF18" s="42"/>
      <c r="AG18" s="42"/>
      <c r="AH18" s="43"/>
      <c r="AI18" s="43"/>
      <c r="AJ18" s="43"/>
      <c r="AK18" s="43"/>
      <c r="AL18" s="43"/>
      <c r="AM18" s="81" t="s">
        <v>387</v>
      </c>
      <c r="AN18" s="77">
        <f>SUM(AN2:AN16)</f>
        <v>5</v>
      </c>
      <c r="AO18" s="77">
        <f>SUM(AO2:AO16)</f>
        <v>3</v>
      </c>
      <c r="AP18" s="77">
        <f>SUM(AP2:AP16)</f>
        <v>3</v>
      </c>
      <c r="AQ18" s="77">
        <f>SUM(AQ2:AQ16)</f>
        <v>3</v>
      </c>
      <c r="AR18" s="77">
        <f>SUM(AR2:AR16)</f>
        <v>2</v>
      </c>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row>
    <row r="19" spans="1:179" ht="15.75" x14ac:dyDescent="0.25">
      <c r="A19" s="37"/>
      <c r="B19" s="37"/>
      <c r="C19" s="54">
        <v>3</v>
      </c>
      <c r="D19" s="55">
        <v>0</v>
      </c>
      <c r="E19" s="56">
        <f>COUNTIF(AN18:AR18,0)</f>
        <v>0</v>
      </c>
      <c r="F19" s="57">
        <v>3</v>
      </c>
      <c r="G19" s="58">
        <f>$F19</f>
        <v>3</v>
      </c>
      <c r="H19" s="58">
        <f t="shared" ref="H19:J19" si="12">$F19</f>
        <v>3</v>
      </c>
      <c r="I19" s="58">
        <f t="shared" si="12"/>
        <v>3</v>
      </c>
      <c r="J19" s="58">
        <f t="shared" si="12"/>
        <v>3</v>
      </c>
      <c r="K19" s="58" t="s">
        <v>398</v>
      </c>
      <c r="L19" s="40"/>
      <c r="M19" s="40"/>
      <c r="N19" s="40"/>
      <c r="O19" s="40"/>
      <c r="P19" s="40"/>
      <c r="Q19" s="40"/>
      <c r="R19" s="40"/>
      <c r="S19" s="40"/>
      <c r="T19" s="40"/>
      <c r="U19" s="40"/>
      <c r="V19" s="40"/>
      <c r="W19" s="40"/>
      <c r="X19" s="40"/>
      <c r="Y19" s="42"/>
      <c r="Z19" s="42"/>
      <c r="AA19" s="42"/>
      <c r="AB19" s="42"/>
      <c r="AC19" s="42"/>
      <c r="AD19" s="42"/>
      <c r="AE19" s="42"/>
      <c r="AF19" s="42"/>
      <c r="AG19" s="42"/>
      <c r="AH19" s="43"/>
      <c r="AI19" s="43"/>
      <c r="AJ19" s="43"/>
      <c r="AK19" s="43"/>
      <c r="AL19" s="43"/>
      <c r="AN19" s="75"/>
      <c r="AO19" s="75"/>
      <c r="AV19" s="75"/>
      <c r="AW19" s="75"/>
      <c r="AX19" s="75"/>
      <c r="AY19" s="75"/>
      <c r="AZ19" s="75"/>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row>
    <row r="20" spans="1:179" ht="15.75" x14ac:dyDescent="0.25">
      <c r="A20" s="37"/>
      <c r="B20" s="37"/>
      <c r="C20" s="54">
        <v>4</v>
      </c>
      <c r="D20" s="55">
        <v>1</v>
      </c>
      <c r="E20" s="59">
        <f>COUNTIF(AN18:AR18,1)</f>
        <v>0</v>
      </c>
      <c r="F20" s="57">
        <v>4</v>
      </c>
      <c r="G20" s="58">
        <f>$F20</f>
        <v>4</v>
      </c>
      <c r="H20" s="58">
        <f>$F20</f>
        <v>4</v>
      </c>
      <c r="I20" s="58" t="s">
        <v>398</v>
      </c>
      <c r="J20" s="58" t="s">
        <v>398</v>
      </c>
      <c r="K20" s="58">
        <f>$F20</f>
        <v>4</v>
      </c>
      <c r="L20" s="40"/>
      <c r="M20" s="40"/>
      <c r="N20" s="40"/>
      <c r="O20" s="40"/>
      <c r="P20" s="40"/>
      <c r="Q20" s="40"/>
      <c r="R20" s="40"/>
      <c r="S20" s="40"/>
      <c r="T20" s="40"/>
      <c r="U20" s="40"/>
      <c r="V20" s="40"/>
      <c r="W20" s="40"/>
      <c r="X20" s="40"/>
      <c r="Y20" s="42"/>
      <c r="Z20" s="42"/>
      <c r="AA20" s="42"/>
      <c r="AB20" s="42"/>
      <c r="AC20" s="42"/>
      <c r="AD20" s="42"/>
      <c r="AE20" s="42"/>
      <c r="AF20" s="42"/>
      <c r="AG20" s="42"/>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row>
    <row r="21" spans="1:179" ht="15.75" x14ac:dyDescent="0.25">
      <c r="A21" s="37"/>
      <c r="B21" s="37"/>
      <c r="C21" s="54">
        <v>7</v>
      </c>
      <c r="D21" s="55">
        <v>2</v>
      </c>
      <c r="E21" s="59">
        <f>COUNTIF(AN18:AR18,2)</f>
        <v>1</v>
      </c>
      <c r="F21" s="57">
        <v>7</v>
      </c>
      <c r="G21" s="58">
        <f>$F21</f>
        <v>7</v>
      </c>
      <c r="H21" s="58" t="s">
        <v>398</v>
      </c>
      <c r="I21" s="58">
        <f>$F21</f>
        <v>7</v>
      </c>
      <c r="J21" s="58">
        <f>$F21</f>
        <v>7</v>
      </c>
      <c r="K21" s="58" t="s">
        <v>398</v>
      </c>
      <c r="L21" s="40"/>
      <c r="M21" s="40"/>
      <c r="N21" s="40"/>
      <c r="O21" s="40"/>
      <c r="P21" s="40"/>
      <c r="Q21" s="40"/>
      <c r="R21" s="40"/>
      <c r="S21" s="40"/>
      <c r="T21" s="40"/>
      <c r="U21" s="40"/>
      <c r="V21" s="40"/>
      <c r="W21" s="40"/>
      <c r="X21" s="40"/>
      <c r="Y21" s="42"/>
      <c r="Z21" s="42"/>
      <c r="AA21" s="42"/>
      <c r="AB21" s="42"/>
      <c r="AC21" s="42"/>
      <c r="AD21" s="42"/>
      <c r="AE21" s="42"/>
      <c r="AF21" s="42"/>
      <c r="AG21" s="42"/>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row>
    <row r="22" spans="1:179" ht="15.75" x14ac:dyDescent="0.25">
      <c r="A22" s="37"/>
      <c r="B22" s="37"/>
      <c r="C22" s="54">
        <v>9</v>
      </c>
      <c r="D22" s="55">
        <v>3</v>
      </c>
      <c r="E22" s="59">
        <f>COUNTIF(AN18:AR18,3)</f>
        <v>3</v>
      </c>
      <c r="F22" s="57">
        <v>5</v>
      </c>
      <c r="G22" s="58" t="s">
        <v>398</v>
      </c>
      <c r="H22" s="58" t="s">
        <v>398</v>
      </c>
      <c r="I22" s="58">
        <f>$F22</f>
        <v>5</v>
      </c>
      <c r="J22" s="58" t="s">
        <v>398</v>
      </c>
      <c r="K22" s="58">
        <f>$F22</f>
        <v>5</v>
      </c>
      <c r="L22" s="40"/>
      <c r="M22" s="40"/>
      <c r="N22" s="40"/>
      <c r="O22" s="40"/>
      <c r="P22" s="40"/>
      <c r="Q22" s="40"/>
      <c r="R22" s="40"/>
      <c r="S22" s="40"/>
      <c r="T22" s="40"/>
      <c r="U22" s="40"/>
      <c r="V22" s="40"/>
      <c r="W22" s="40"/>
      <c r="X22" s="40"/>
      <c r="Y22" s="42"/>
      <c r="Z22" s="42"/>
      <c r="AA22" s="42"/>
      <c r="AB22" s="42"/>
      <c r="AC22" s="42"/>
      <c r="AD22" s="42"/>
      <c r="AE22" s="42"/>
      <c r="AF22" s="42"/>
      <c r="AG22" s="42"/>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row>
    <row r="23" spans="1:179" ht="15.75" x14ac:dyDescent="0.25">
      <c r="A23" s="37"/>
      <c r="B23" s="37"/>
      <c r="C23" s="54">
        <v>10</v>
      </c>
      <c r="D23" s="55">
        <v>4</v>
      </c>
      <c r="E23" s="59">
        <f>COUNTIF(AN18:AR18,4)</f>
        <v>0</v>
      </c>
      <c r="F23" s="57">
        <v>9</v>
      </c>
      <c r="G23" s="58">
        <f>$F23</f>
        <v>9</v>
      </c>
      <c r="H23" s="58" t="s">
        <v>398</v>
      </c>
      <c r="I23" s="58">
        <f>$F23</f>
        <v>9</v>
      </c>
      <c r="J23" s="58">
        <f>$F23</f>
        <v>9</v>
      </c>
      <c r="K23" s="58" t="s">
        <v>398</v>
      </c>
      <c r="L23" s="40"/>
      <c r="M23" s="40"/>
      <c r="N23" s="40"/>
      <c r="O23" s="40"/>
      <c r="P23" s="40"/>
      <c r="Q23" s="40"/>
      <c r="R23" s="40"/>
      <c r="S23" s="40"/>
      <c r="T23" s="40"/>
      <c r="U23" s="40"/>
      <c r="V23" s="40"/>
      <c r="W23" s="40"/>
      <c r="X23" s="40"/>
      <c r="Y23" s="42"/>
      <c r="Z23" s="42"/>
      <c r="AA23" s="42"/>
      <c r="AB23" s="42"/>
      <c r="AC23" s="42"/>
      <c r="AD23" s="42"/>
      <c r="AE23" s="42"/>
      <c r="AF23" s="42"/>
      <c r="AG23" s="42"/>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row>
    <row r="24" spans="1:179" ht="15.75" x14ac:dyDescent="0.25">
      <c r="A24" s="37"/>
      <c r="B24" s="37"/>
      <c r="C24" s="54">
        <v>22</v>
      </c>
      <c r="D24" s="60">
        <v>5</v>
      </c>
      <c r="E24" s="61">
        <f>COUNTIF(AN18:AR18,5)</f>
        <v>1</v>
      </c>
      <c r="F24" s="57">
        <v>8</v>
      </c>
      <c r="G24" s="58" t="s">
        <v>398</v>
      </c>
      <c r="H24" s="58">
        <f>$F24</f>
        <v>8</v>
      </c>
      <c r="I24" s="58" t="s">
        <v>398</v>
      </c>
      <c r="J24" s="58">
        <f>$F24</f>
        <v>8</v>
      </c>
      <c r="K24" s="58" t="s">
        <v>398</v>
      </c>
      <c r="L24" s="40"/>
      <c r="M24" s="40"/>
      <c r="N24" s="40"/>
      <c r="O24" s="40"/>
      <c r="P24" s="40"/>
      <c r="Q24" s="40"/>
      <c r="R24" s="40"/>
      <c r="S24" s="40"/>
      <c r="T24" s="40"/>
      <c r="U24" s="40"/>
      <c r="V24" s="40"/>
      <c r="W24" s="40"/>
      <c r="X24" s="40"/>
      <c r="Y24" s="42"/>
      <c r="Z24" s="42"/>
      <c r="AA24" s="42"/>
      <c r="AB24" s="42"/>
      <c r="AC24" s="42"/>
      <c r="AD24" s="42"/>
      <c r="AE24" s="42"/>
      <c r="AF24" s="42"/>
      <c r="AG24" s="42"/>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row>
    <row r="25" spans="1:179" ht="15.75" x14ac:dyDescent="0.25">
      <c r="A25" s="37"/>
      <c r="B25" s="37"/>
      <c r="C25" s="62">
        <v>23</v>
      </c>
      <c r="D25" s="63">
        <v>6</v>
      </c>
      <c r="E25" s="61">
        <f>COUNTIF(AN18:AR18,6)</f>
        <v>0</v>
      </c>
      <c r="F25" s="57">
        <v>10</v>
      </c>
      <c r="G25" s="58">
        <f>$F25</f>
        <v>10</v>
      </c>
      <c r="H25" s="58">
        <f>$F25</f>
        <v>10</v>
      </c>
      <c r="I25" s="58" t="s">
        <v>398</v>
      </c>
      <c r="J25" s="58" t="s">
        <v>398</v>
      </c>
      <c r="K25" s="58">
        <f>$F25</f>
        <v>10</v>
      </c>
      <c r="L25" s="40"/>
      <c r="M25" s="40"/>
      <c r="N25" s="40"/>
      <c r="O25" s="40"/>
      <c r="P25" s="40"/>
      <c r="Q25" s="40"/>
      <c r="R25" s="40"/>
      <c r="S25" s="40"/>
      <c r="T25" s="40"/>
      <c r="U25" s="40"/>
      <c r="V25" s="40"/>
      <c r="W25" s="40"/>
      <c r="X25" s="40"/>
      <c r="Y25" s="42"/>
      <c r="Z25" s="42"/>
      <c r="AA25" s="42"/>
      <c r="AB25" s="42"/>
      <c r="AC25" s="42"/>
      <c r="AD25" s="42"/>
      <c r="AE25" s="42"/>
      <c r="AF25" s="42"/>
      <c r="AG25" s="42"/>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row>
    <row r="26" spans="1:179" ht="15.75" x14ac:dyDescent="0.25">
      <c r="A26" s="37"/>
      <c r="B26" s="37"/>
      <c r="C26" s="64"/>
      <c r="D26" s="65" t="s">
        <v>399</v>
      </c>
      <c r="E26" s="61">
        <f>COUNTIF(AV15:AZ15,"5+1 ")</f>
        <v>1</v>
      </c>
      <c r="F26" s="57">
        <v>11</v>
      </c>
      <c r="G26" s="58" t="s">
        <v>398</v>
      </c>
      <c r="H26" s="58">
        <f>$F26</f>
        <v>11</v>
      </c>
      <c r="I26" s="58">
        <f>$F26</f>
        <v>11</v>
      </c>
      <c r="J26" s="58">
        <f>$F26</f>
        <v>11</v>
      </c>
      <c r="K26" s="58" t="s">
        <v>398</v>
      </c>
      <c r="L26" s="40"/>
      <c r="M26" s="40"/>
      <c r="N26" s="40"/>
      <c r="O26" s="40"/>
      <c r="P26" s="40"/>
      <c r="Q26" s="40"/>
      <c r="R26" s="40"/>
      <c r="S26" s="40"/>
      <c r="T26" s="40"/>
      <c r="U26" s="40"/>
      <c r="V26" s="40"/>
      <c r="W26" s="40"/>
      <c r="X26" s="40"/>
      <c r="Y26" s="42"/>
      <c r="Z26" s="42"/>
      <c r="AA26" s="42"/>
      <c r="AB26" s="42"/>
      <c r="AC26" s="42"/>
      <c r="AD26" s="42"/>
      <c r="AE26" s="42"/>
      <c r="AF26" s="42"/>
      <c r="AG26" s="42"/>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row>
    <row r="27" spans="1:179" ht="15.75" x14ac:dyDescent="0.25">
      <c r="A27" s="37"/>
      <c r="B27" s="37"/>
      <c r="C27" s="64"/>
      <c r="D27" s="64"/>
      <c r="E27" s="64"/>
      <c r="F27" s="57">
        <v>12</v>
      </c>
      <c r="G27" s="58" t="s">
        <v>398</v>
      </c>
      <c r="H27" s="58" t="s">
        <v>398</v>
      </c>
      <c r="I27" s="58">
        <f>$F27</f>
        <v>12</v>
      </c>
      <c r="J27" s="58" t="s">
        <v>398</v>
      </c>
      <c r="K27" s="58">
        <f>$F27</f>
        <v>12</v>
      </c>
      <c r="L27" s="40"/>
      <c r="M27" s="40"/>
      <c r="N27" s="40"/>
      <c r="O27" s="40"/>
      <c r="P27" s="40"/>
      <c r="Q27" s="40"/>
      <c r="R27" s="40"/>
      <c r="S27" s="40"/>
      <c r="T27" s="40"/>
      <c r="U27" s="40"/>
      <c r="V27" s="40"/>
      <c r="W27" s="40"/>
      <c r="X27" s="40"/>
      <c r="Y27" s="42"/>
      <c r="Z27" s="42"/>
      <c r="AA27" s="42"/>
      <c r="AB27" s="42"/>
      <c r="AC27" s="42"/>
      <c r="AD27" s="42"/>
      <c r="AE27" s="42"/>
      <c r="AF27" s="42"/>
      <c r="AG27" s="42"/>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row>
    <row r="28" spans="1:179" ht="15.75" x14ac:dyDescent="0.25">
      <c r="A28" s="37"/>
      <c r="B28" s="37"/>
      <c r="C28" s="64"/>
      <c r="D28" s="64"/>
      <c r="E28" s="64"/>
      <c r="F28" s="57">
        <v>23</v>
      </c>
      <c r="G28" s="58">
        <f>$F28</f>
        <v>23</v>
      </c>
      <c r="H28" s="58">
        <f>$F28</f>
        <v>23</v>
      </c>
      <c r="I28" s="58" t="s">
        <v>398</v>
      </c>
      <c r="J28" s="58" t="s">
        <v>398</v>
      </c>
      <c r="K28" s="58">
        <f>$F28</f>
        <v>23</v>
      </c>
      <c r="L28" s="40"/>
      <c r="M28" s="40"/>
      <c r="N28" s="40"/>
      <c r="O28" s="40"/>
      <c r="P28" s="40"/>
      <c r="Q28" s="40"/>
      <c r="R28" s="40"/>
      <c r="S28" s="40"/>
      <c r="T28" s="40"/>
      <c r="U28" s="40"/>
      <c r="V28" s="40"/>
      <c r="W28" s="40"/>
      <c r="X28" s="40"/>
      <c r="Y28" s="42"/>
      <c r="Z28" s="42"/>
      <c r="AA28" s="42"/>
      <c r="AB28" s="42"/>
      <c r="AC28" s="42"/>
      <c r="AD28" s="42"/>
      <c r="AE28" s="42"/>
      <c r="AF28" s="42"/>
      <c r="AG28" s="42"/>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row>
    <row r="29" spans="1:179" ht="15.75" x14ac:dyDescent="0.25">
      <c r="A29" s="37"/>
      <c r="B29" s="37"/>
      <c r="C29" s="64"/>
      <c r="D29" s="64"/>
      <c r="E29" s="64"/>
      <c r="F29" s="57">
        <v>32</v>
      </c>
      <c r="G29" s="58" t="s">
        <v>398</v>
      </c>
      <c r="H29" s="58" t="s">
        <v>398</v>
      </c>
      <c r="I29" s="58" t="s">
        <v>398</v>
      </c>
      <c r="J29" s="58">
        <f>$F29</f>
        <v>32</v>
      </c>
      <c r="K29" s="58">
        <f>$F29</f>
        <v>32</v>
      </c>
      <c r="L29" s="40"/>
      <c r="M29" s="40"/>
      <c r="N29" s="40"/>
      <c r="O29" s="40"/>
      <c r="P29" s="40"/>
      <c r="Q29" s="40"/>
      <c r="R29" s="40"/>
      <c r="S29" s="40"/>
      <c r="T29" s="40"/>
      <c r="U29" s="40"/>
      <c r="V29" s="40"/>
      <c r="W29" s="40"/>
      <c r="X29" s="40"/>
      <c r="Y29" s="42"/>
      <c r="Z29" s="42"/>
      <c r="AA29" s="42"/>
      <c r="AB29" s="42"/>
      <c r="AC29" s="42"/>
      <c r="AD29" s="42"/>
      <c r="AE29" s="42"/>
      <c r="AF29" s="42"/>
      <c r="AG29" s="42"/>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row>
    <row r="30" spans="1:179" x14ac:dyDescent="0.25">
      <c r="A30" s="37"/>
      <c r="B30" s="37"/>
      <c r="C30" s="64"/>
      <c r="D30" s="64"/>
      <c r="E30" s="64"/>
      <c r="F30" s="66" t="s">
        <v>400</v>
      </c>
      <c r="G30" s="67">
        <f>AN18</f>
        <v>5</v>
      </c>
      <c r="H30" s="67">
        <f>AO18</f>
        <v>3</v>
      </c>
      <c r="I30" s="67">
        <f>AP18</f>
        <v>3</v>
      </c>
      <c r="J30" s="67">
        <f>AQ18</f>
        <v>3</v>
      </c>
      <c r="K30" s="67">
        <f>AR18</f>
        <v>2</v>
      </c>
      <c r="L30" s="64"/>
      <c r="M30" s="64"/>
      <c r="N30" s="64"/>
      <c r="O30" s="64"/>
      <c r="P30" s="64"/>
      <c r="Q30" s="40"/>
      <c r="R30" s="40"/>
      <c r="S30" s="40"/>
      <c r="T30" s="40"/>
      <c r="U30" s="40"/>
      <c r="V30" s="40"/>
      <c r="W30" s="40"/>
      <c r="X30" s="40"/>
      <c r="Y30" s="42"/>
      <c r="Z30" s="42"/>
      <c r="AA30" s="42"/>
      <c r="AB30" s="42"/>
      <c r="AC30" s="42"/>
      <c r="AD30" s="42"/>
      <c r="AE30" s="42"/>
      <c r="AF30" s="42"/>
      <c r="AG30" s="42"/>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row>
    <row r="31" spans="1:179" x14ac:dyDescent="0.25">
      <c r="A31" s="37"/>
      <c r="B31" s="37"/>
      <c r="C31" s="64"/>
      <c r="D31" s="64"/>
      <c r="E31" s="64"/>
      <c r="F31" s="66" t="s">
        <v>401</v>
      </c>
      <c r="G31" s="68">
        <f t="shared" ref="G31:K32" si="13">AV14</f>
        <v>1</v>
      </c>
      <c r="H31" s="68">
        <f t="shared" si="13"/>
        <v>1</v>
      </c>
      <c r="I31" s="68">
        <f t="shared" si="13"/>
        <v>0</v>
      </c>
      <c r="J31" s="68">
        <f t="shared" si="13"/>
        <v>0</v>
      </c>
      <c r="K31" s="68">
        <f t="shared" si="13"/>
        <v>1</v>
      </c>
      <c r="L31" s="64"/>
      <c r="M31" s="64"/>
      <c r="N31" s="64"/>
      <c r="O31" s="64"/>
      <c r="P31" s="64"/>
      <c r="Q31" s="40"/>
      <c r="R31" s="40"/>
      <c r="S31" s="40"/>
      <c r="T31" s="40"/>
      <c r="U31" s="40"/>
      <c r="V31" s="40"/>
      <c r="W31" s="40"/>
      <c r="X31" s="40"/>
      <c r="Y31" s="42"/>
      <c r="Z31" s="42"/>
      <c r="AA31" s="42"/>
      <c r="AB31" s="42"/>
      <c r="AC31" s="42"/>
      <c r="AD31" s="42"/>
      <c r="AE31" s="42"/>
      <c r="AF31" s="42"/>
      <c r="AG31" s="42"/>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row>
    <row r="32" spans="1:179" ht="15.75" x14ac:dyDescent="0.25">
      <c r="A32" s="37"/>
      <c r="B32" s="37"/>
      <c r="C32" s="64"/>
      <c r="D32" s="64"/>
      <c r="E32" s="64"/>
      <c r="F32" s="69" t="s">
        <v>402</v>
      </c>
      <c r="G32" s="70" t="str">
        <f t="shared" si="13"/>
        <v xml:space="preserve">5+1 </v>
      </c>
      <c r="H32" s="71" t="str">
        <f t="shared" si="13"/>
        <v xml:space="preserve"> </v>
      </c>
      <c r="I32" s="71" t="str">
        <f t="shared" si="13"/>
        <v xml:space="preserve"> </v>
      </c>
      <c r="J32" s="71" t="str">
        <f t="shared" si="13"/>
        <v xml:space="preserve"> </v>
      </c>
      <c r="K32" s="72" t="str">
        <f t="shared" si="13"/>
        <v xml:space="preserve"> </v>
      </c>
      <c r="L32" s="64"/>
      <c r="M32" s="64"/>
      <c r="N32" s="64"/>
      <c r="O32" s="64"/>
      <c r="P32" s="64"/>
      <c r="Q32" s="40"/>
      <c r="R32" s="40"/>
      <c r="S32" s="40"/>
      <c r="T32" s="40"/>
      <c r="U32" s="40"/>
      <c r="V32" s="40"/>
      <c r="W32" s="40"/>
      <c r="X32" s="40"/>
      <c r="Y32" s="42"/>
      <c r="Z32" s="42"/>
      <c r="AA32" s="42"/>
      <c r="AB32" s="42"/>
      <c r="AC32" s="42"/>
      <c r="AD32" s="42"/>
      <c r="AE32" s="42"/>
      <c r="AF32" s="42"/>
      <c r="AG32" s="42"/>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row>
    <row r="33" spans="1:189" x14ac:dyDescent="0.25">
      <c r="A33" s="37"/>
      <c r="B33" s="37"/>
      <c r="C33" s="64"/>
      <c r="D33" s="64"/>
      <c r="E33" s="64"/>
      <c r="F33" s="64"/>
      <c r="G33" s="64"/>
      <c r="H33" s="64"/>
      <c r="I33" s="64"/>
      <c r="J33" s="64"/>
      <c r="K33" s="64"/>
      <c r="L33" s="64"/>
      <c r="M33" s="64"/>
      <c r="N33" s="64"/>
      <c r="O33" s="64"/>
      <c r="P33" s="64"/>
      <c r="Q33" s="40"/>
      <c r="R33" s="40"/>
      <c r="S33" s="40"/>
      <c r="T33" s="40"/>
      <c r="U33" s="40"/>
      <c r="V33" s="40"/>
      <c r="W33" s="40"/>
      <c r="X33" s="40"/>
      <c r="Y33" s="42"/>
      <c r="Z33" s="42"/>
      <c r="AA33" s="42"/>
      <c r="AB33" s="42"/>
      <c r="AC33" s="42"/>
      <c r="AD33" s="42"/>
      <c r="AE33" s="42"/>
      <c r="AF33" s="42"/>
      <c r="AG33" s="42"/>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row>
    <row r="34" spans="1:189" ht="15.75" x14ac:dyDescent="0.25">
      <c r="A34" s="37"/>
      <c r="B34" s="37"/>
      <c r="C34" s="73"/>
      <c r="D34" s="73"/>
      <c r="E34" s="73"/>
      <c r="F34" s="74" t="s">
        <v>403</v>
      </c>
      <c r="G34" s="73"/>
      <c r="H34" s="73"/>
      <c r="I34" s="73"/>
      <c r="J34" s="73"/>
      <c r="K34" s="73"/>
      <c r="L34" s="42"/>
      <c r="M34" s="42"/>
      <c r="N34" s="42"/>
      <c r="O34" s="42"/>
      <c r="P34" s="42"/>
      <c r="Q34" s="42"/>
      <c r="R34" s="42"/>
      <c r="S34" s="42"/>
      <c r="T34" s="42"/>
      <c r="U34" s="42"/>
      <c r="V34" s="42"/>
      <c r="W34" s="42"/>
      <c r="X34" s="42"/>
      <c r="Y34" s="42"/>
      <c r="Z34" s="42"/>
      <c r="AA34" s="42"/>
      <c r="AB34" s="42"/>
      <c r="AC34" s="42"/>
      <c r="AD34" s="42"/>
      <c r="AE34" s="42"/>
      <c r="AF34" s="42"/>
      <c r="AG34" s="42"/>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row>
    <row r="35" spans="1:189" ht="15.75" x14ac:dyDescent="0.25">
      <c r="A35" s="37"/>
      <c r="B35" s="37"/>
      <c r="C35" s="73"/>
      <c r="D35" s="73"/>
      <c r="E35" s="73"/>
      <c r="F35" s="74" t="s">
        <v>403</v>
      </c>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43"/>
      <c r="AI35" s="43"/>
      <c r="AJ35" s="43"/>
      <c r="AK35" s="43"/>
      <c r="AL35" s="43"/>
      <c r="AM35" s="43"/>
    </row>
    <row r="36" spans="1:189" x14ac:dyDescent="0.25">
      <c r="A36" s="37"/>
      <c r="B36" s="37"/>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43"/>
      <c r="AI36" s="43"/>
      <c r="AJ36" s="43"/>
      <c r="AK36" s="43"/>
      <c r="AL36" s="43"/>
      <c r="AM36" s="43"/>
    </row>
    <row r="37" spans="1:189" x14ac:dyDescent="0.25">
      <c r="A37" s="37"/>
      <c r="B37" s="3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43"/>
      <c r="AI37" s="43"/>
      <c r="AJ37" s="43"/>
      <c r="AK37" s="43"/>
      <c r="AL37" s="43"/>
      <c r="AM37" s="43"/>
    </row>
    <row r="38" spans="1:189" x14ac:dyDescent="0.25">
      <c r="A38" s="37"/>
      <c r="B38" s="3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43"/>
      <c r="AI38" s="43"/>
      <c r="AJ38" s="43"/>
      <c r="AK38" s="43"/>
      <c r="AL38" s="43"/>
      <c r="AM38" s="43"/>
    </row>
    <row r="39" spans="1:189"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43"/>
      <c r="AI39" s="43"/>
      <c r="AJ39" s="43"/>
      <c r="AK39" s="43"/>
      <c r="AL39" s="43"/>
      <c r="AM39" s="43"/>
    </row>
    <row r="40" spans="1:189"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row>
    <row r="41" spans="1:189"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row>
    <row r="42" spans="1:189"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row>
    <row r="43" spans="1:189"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row>
    <row r="44" spans="1:189"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FT44" s="75"/>
      <c r="FU44" s="75"/>
      <c r="FV44" s="75"/>
      <c r="FW44" s="75"/>
      <c r="FX44" s="75"/>
      <c r="FY44" s="75"/>
      <c r="FZ44" s="75"/>
      <c r="GA44" s="75"/>
      <c r="GB44" s="75"/>
      <c r="GC44" s="75"/>
      <c r="GD44" s="75"/>
      <c r="GE44" s="75"/>
      <c r="GF44" s="75"/>
      <c r="GG44" s="75"/>
    </row>
    <row r="45" spans="1:189"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8" spans="1:189" x14ac:dyDescent="0.25">
      <c r="C48" s="76"/>
    </row>
    <row r="50" spans="3:33" x14ac:dyDescent="0.25">
      <c r="C50" s="43"/>
      <c r="D50" s="43"/>
      <c r="E50" s="43"/>
      <c r="F50" s="43"/>
    </row>
    <row r="58" spans="3:33" x14ac:dyDescent="0.25">
      <c r="T58" s="75"/>
      <c r="U58" s="75"/>
      <c r="V58" s="75"/>
      <c r="W58" s="75"/>
      <c r="X58" s="75"/>
      <c r="Y58" s="75"/>
      <c r="Z58" s="75"/>
      <c r="AA58" s="75"/>
      <c r="AB58" s="75"/>
      <c r="AC58" s="75"/>
      <c r="AD58" s="75"/>
      <c r="AE58" s="75"/>
      <c r="AF58" s="75"/>
    </row>
    <row r="59" spans="3:33" x14ac:dyDescent="0.25">
      <c r="Q59" s="75"/>
      <c r="R59" s="75"/>
      <c r="S59" s="75"/>
      <c r="T59" s="75"/>
      <c r="U59" s="75"/>
      <c r="V59" s="75"/>
      <c r="W59" s="75"/>
      <c r="X59" s="75"/>
      <c r="Y59" s="75"/>
      <c r="Z59" s="75"/>
      <c r="AA59" s="75"/>
      <c r="AB59" s="75"/>
      <c r="AC59" s="75"/>
      <c r="AD59" s="75"/>
      <c r="AE59" s="75"/>
      <c r="AF59" s="75"/>
    </row>
    <row r="60" spans="3:33" x14ac:dyDescent="0.25">
      <c r="Q60" s="75"/>
      <c r="R60" s="75"/>
      <c r="S60" s="75"/>
      <c r="T60" s="75"/>
      <c r="U60" s="75"/>
      <c r="V60" s="75"/>
      <c r="W60" s="75"/>
      <c r="X60" s="75"/>
      <c r="Y60" s="75"/>
      <c r="Z60" s="75"/>
      <c r="AA60" s="75"/>
      <c r="AB60" s="75"/>
      <c r="AC60" s="75"/>
      <c r="AD60" s="75"/>
      <c r="AE60" s="75"/>
      <c r="AF60" s="75"/>
    </row>
    <row r="61" spans="3:33" x14ac:dyDescent="0.25">
      <c r="AG61" s="75"/>
    </row>
    <row r="62" spans="3:33" x14ac:dyDescent="0.25">
      <c r="Q62" s="75"/>
      <c r="R62" s="75"/>
      <c r="S62" s="75"/>
      <c r="T62" s="75"/>
      <c r="U62" s="75"/>
      <c r="V62" s="75"/>
      <c r="W62" s="75"/>
      <c r="X62" s="75"/>
      <c r="Y62" s="75"/>
      <c r="Z62" s="75"/>
      <c r="AA62" s="75"/>
      <c r="AB62" s="75"/>
      <c r="AC62" s="75"/>
      <c r="AD62" s="75"/>
      <c r="AE62" s="75"/>
      <c r="AF62" s="75"/>
      <c r="AG62" s="75"/>
    </row>
    <row r="63" spans="3:33" x14ac:dyDescent="0.25">
      <c r="Q63" s="75"/>
      <c r="R63" s="75"/>
      <c r="S63" s="75"/>
      <c r="T63" s="75"/>
      <c r="U63" s="75"/>
      <c r="V63" s="75"/>
      <c r="W63" s="75"/>
      <c r="X63" s="75"/>
      <c r="Y63" s="75"/>
      <c r="Z63" s="75"/>
      <c r="AA63" s="75"/>
      <c r="AB63" s="75"/>
      <c r="AC63" s="75"/>
      <c r="AD63" s="75"/>
      <c r="AE63" s="75"/>
      <c r="AF63" s="75"/>
      <c r="AG63" s="75"/>
    </row>
    <row r="64" spans="3:33" x14ac:dyDescent="0.25">
      <c r="Q64" s="75"/>
      <c r="R64" s="75"/>
      <c r="S64" s="75"/>
      <c r="T64" s="75"/>
      <c r="U64" s="75"/>
      <c r="V64" s="75"/>
      <c r="W64" s="75"/>
      <c r="X64" s="75"/>
      <c r="Y64" s="75"/>
      <c r="Z64" s="75"/>
      <c r="AA64" s="75"/>
      <c r="AB64" s="75"/>
      <c r="AC64" s="75"/>
      <c r="AD64" s="75"/>
      <c r="AE64" s="75"/>
      <c r="AF64" s="75"/>
      <c r="AG64" s="75"/>
    </row>
    <row r="65" spans="4:33" x14ac:dyDescent="0.25">
      <c r="Q65" s="75"/>
      <c r="R65" s="75"/>
      <c r="S65" s="75"/>
      <c r="T65" s="75"/>
      <c r="U65" s="75"/>
      <c r="V65" s="75"/>
      <c r="W65" s="75"/>
      <c r="X65" s="75"/>
      <c r="Y65" s="75"/>
      <c r="Z65" s="75"/>
      <c r="AA65" s="75"/>
      <c r="AB65" s="75"/>
      <c r="AC65" s="75"/>
      <c r="AD65" s="75"/>
      <c r="AE65" s="75"/>
      <c r="AF65" s="75"/>
      <c r="AG65" s="75"/>
    </row>
    <row r="66" spans="4:33" x14ac:dyDescent="0.25">
      <c r="Q66" s="75"/>
      <c r="R66" s="75"/>
      <c r="S66" s="75"/>
      <c r="T66" s="75"/>
      <c r="U66" s="75"/>
      <c r="V66" s="75"/>
      <c r="W66" s="75"/>
      <c r="X66" s="75"/>
      <c r="Y66" s="75"/>
      <c r="Z66" s="75"/>
      <c r="AA66" s="75"/>
      <c r="AB66" s="75"/>
      <c r="AC66" s="75"/>
      <c r="AD66" s="75"/>
      <c r="AE66" s="75"/>
      <c r="AF66" s="75"/>
      <c r="AG66" s="75"/>
    </row>
    <row r="67" spans="4:33" x14ac:dyDescent="0.25">
      <c r="Q67" s="75"/>
      <c r="R67" s="75"/>
      <c r="S67" s="75"/>
      <c r="T67" s="75"/>
      <c r="U67" s="75"/>
      <c r="V67" s="75"/>
      <c r="W67" s="75"/>
      <c r="X67" s="75"/>
      <c r="Y67" s="75"/>
      <c r="Z67" s="75"/>
      <c r="AA67" s="75"/>
      <c r="AB67" s="75"/>
      <c r="AC67" s="75"/>
      <c r="AD67" s="75"/>
      <c r="AE67" s="75"/>
      <c r="AF67" s="75"/>
      <c r="AG67" s="75"/>
    </row>
    <row r="68" spans="4:33" x14ac:dyDescent="0.25">
      <c r="Q68" s="75"/>
      <c r="R68" s="75"/>
      <c r="S68" s="75"/>
      <c r="T68" s="75"/>
      <c r="U68" s="75"/>
      <c r="V68" s="75"/>
      <c r="W68" s="75"/>
      <c r="X68" s="75"/>
      <c r="Y68" s="75"/>
      <c r="Z68" s="75"/>
      <c r="AA68" s="75"/>
      <c r="AB68" s="75"/>
      <c r="AC68" s="75"/>
      <c r="AD68" s="75"/>
      <c r="AE68" s="75"/>
      <c r="AF68" s="75"/>
      <c r="AG68" s="75"/>
    </row>
    <row r="69" spans="4:33" x14ac:dyDescent="0.25">
      <c r="Q69" s="75"/>
      <c r="R69" s="75"/>
      <c r="S69" s="75"/>
      <c r="T69" s="75"/>
      <c r="U69" s="75"/>
      <c r="V69" s="75"/>
      <c r="W69" s="75"/>
      <c r="X69" s="75"/>
      <c r="Y69" s="75"/>
      <c r="Z69" s="75"/>
      <c r="AA69" s="75"/>
      <c r="AB69" s="75"/>
      <c r="AC69" s="75"/>
      <c r="AD69" s="75"/>
      <c r="AE69" s="75"/>
      <c r="AF69" s="75"/>
      <c r="AG69" s="75"/>
    </row>
    <row r="70" spans="4:33" x14ac:dyDescent="0.25">
      <c r="D70" s="75"/>
      <c r="E70" s="75"/>
      <c r="L70" s="75"/>
      <c r="M70" s="75"/>
      <c r="N70" s="75"/>
      <c r="O70" s="75"/>
      <c r="P70" s="75"/>
      <c r="Q70" s="75"/>
      <c r="R70" s="75"/>
      <c r="S70" s="75"/>
      <c r="T70" s="75"/>
      <c r="U70" s="75"/>
      <c r="V70" s="75"/>
      <c r="W70" s="75"/>
      <c r="X70" s="75"/>
      <c r="Y70" s="75"/>
      <c r="Z70" s="75"/>
      <c r="AA70" s="75"/>
      <c r="AB70" s="75"/>
      <c r="AC70" s="75"/>
      <c r="AD70" s="75"/>
      <c r="AE70" s="75"/>
      <c r="AF70" s="75"/>
      <c r="AG70" s="75"/>
    </row>
    <row r="71" spans="4:33" x14ac:dyDescent="0.25">
      <c r="D71" s="75"/>
      <c r="E71" s="75"/>
      <c r="L71" s="75"/>
      <c r="M71" s="75"/>
      <c r="N71" s="75"/>
      <c r="O71" s="75"/>
      <c r="P71" s="75"/>
      <c r="Q71" s="75"/>
      <c r="R71" s="75"/>
      <c r="S71" s="75"/>
      <c r="T71" s="75"/>
      <c r="U71" s="75"/>
      <c r="V71" s="75"/>
      <c r="W71" s="75"/>
      <c r="X71" s="75"/>
      <c r="Y71" s="75"/>
      <c r="Z71" s="75"/>
      <c r="AA71" s="75"/>
      <c r="AB71" s="75"/>
      <c r="AC71" s="75"/>
      <c r="AD71" s="75"/>
      <c r="AE71" s="75"/>
      <c r="AF71" s="75"/>
      <c r="AG71" s="75"/>
    </row>
    <row r="72" spans="4:33" x14ac:dyDescent="0.25">
      <c r="D72" s="75"/>
      <c r="E72" s="75"/>
      <c r="L72" s="75"/>
      <c r="M72" s="75"/>
      <c r="N72" s="75"/>
      <c r="O72" s="75"/>
      <c r="P72" s="75"/>
      <c r="Q72" s="75"/>
      <c r="R72" s="75"/>
      <c r="S72" s="75"/>
      <c r="T72" s="75"/>
      <c r="U72" s="75"/>
      <c r="V72" s="75"/>
      <c r="W72" s="75"/>
      <c r="X72" s="75"/>
      <c r="Y72" s="75"/>
      <c r="Z72" s="75"/>
      <c r="AA72" s="75"/>
      <c r="AB72" s="75"/>
      <c r="AC72" s="75"/>
      <c r="AD72" s="75"/>
      <c r="AE72" s="75"/>
      <c r="AF72" s="75"/>
      <c r="AG72" s="75"/>
    </row>
    <row r="73" spans="4:33" x14ac:dyDescent="0.25">
      <c r="D73" s="75"/>
      <c r="E73" s="75"/>
      <c r="L73" s="75"/>
      <c r="M73" s="75"/>
      <c r="N73" s="75"/>
      <c r="O73" s="75"/>
      <c r="P73" s="75"/>
      <c r="Q73" s="75"/>
      <c r="R73" s="75"/>
      <c r="S73" s="75"/>
      <c r="T73" s="75"/>
      <c r="U73" s="75"/>
      <c r="V73" s="75"/>
      <c r="W73" s="75"/>
      <c r="X73" s="75"/>
      <c r="Y73" s="75"/>
      <c r="Z73" s="75"/>
      <c r="AA73" s="75"/>
      <c r="AB73" s="75"/>
      <c r="AC73" s="75"/>
      <c r="AD73" s="75"/>
      <c r="AE73" s="75"/>
      <c r="AF73" s="75"/>
      <c r="AG73" s="75"/>
    </row>
    <row r="74" spans="4:33" x14ac:dyDescent="0.25">
      <c r="D74" s="75"/>
      <c r="E74" s="75"/>
      <c r="L74" s="75"/>
      <c r="M74" s="75"/>
      <c r="N74" s="75"/>
      <c r="O74" s="75"/>
      <c r="P74" s="75"/>
      <c r="Q74" s="75"/>
      <c r="R74" s="75"/>
      <c r="S74" s="75"/>
      <c r="T74" s="75"/>
      <c r="U74" s="75"/>
      <c r="V74" s="75"/>
      <c r="W74" s="75"/>
      <c r="X74" s="75"/>
      <c r="Y74" s="75"/>
      <c r="Z74" s="75"/>
      <c r="AA74" s="75"/>
      <c r="AB74" s="75"/>
      <c r="AC74" s="75"/>
      <c r="AD74" s="75"/>
      <c r="AE74" s="75"/>
      <c r="AF74" s="75"/>
      <c r="AG74" s="75"/>
    </row>
    <row r="75" spans="4:33" x14ac:dyDescent="0.25">
      <c r="D75" s="75"/>
      <c r="E75" s="75"/>
      <c r="L75" s="75"/>
      <c r="M75" s="75"/>
      <c r="N75" s="75"/>
      <c r="O75" s="75"/>
      <c r="P75" s="75"/>
      <c r="Q75" s="75"/>
      <c r="R75" s="75"/>
      <c r="S75" s="75"/>
      <c r="T75" s="75"/>
      <c r="U75" s="75"/>
      <c r="V75" s="75"/>
      <c r="W75" s="75"/>
      <c r="X75" s="75"/>
      <c r="Y75" s="75"/>
      <c r="Z75" s="75"/>
      <c r="AA75" s="75"/>
      <c r="AB75" s="75"/>
      <c r="AC75" s="75"/>
      <c r="AD75" s="75"/>
      <c r="AE75" s="75"/>
      <c r="AF75" s="75"/>
      <c r="AG75" s="75"/>
    </row>
    <row r="76" spans="4:33" x14ac:dyDescent="0.25">
      <c r="D76" s="75"/>
      <c r="E76" s="75"/>
      <c r="L76" s="75"/>
      <c r="M76" s="75"/>
      <c r="N76" s="75"/>
      <c r="O76" s="75"/>
      <c r="P76" s="75"/>
      <c r="Q76" s="75"/>
      <c r="R76" s="75"/>
      <c r="S76" s="75"/>
      <c r="T76" s="75"/>
      <c r="U76" s="75"/>
      <c r="V76" s="75"/>
      <c r="W76" s="75"/>
      <c r="X76" s="75"/>
      <c r="Y76" s="75"/>
      <c r="Z76" s="75"/>
      <c r="AA76" s="75"/>
      <c r="AB76" s="75"/>
      <c r="AC76" s="75"/>
      <c r="AD76" s="75"/>
      <c r="AE76" s="75"/>
      <c r="AF76" s="75"/>
      <c r="AG76" s="75"/>
    </row>
    <row r="77" spans="4:33" x14ac:dyDescent="0.25">
      <c r="D77" s="75"/>
      <c r="E77" s="75"/>
      <c r="L77" s="75"/>
      <c r="M77" s="75"/>
      <c r="N77" s="75"/>
      <c r="O77" s="75"/>
      <c r="P77" s="75"/>
      <c r="Q77" s="75"/>
      <c r="R77" s="75"/>
      <c r="S77" s="75"/>
      <c r="T77" s="75"/>
      <c r="U77" s="75"/>
      <c r="V77" s="75"/>
      <c r="W77" s="75"/>
      <c r="X77" s="75"/>
      <c r="Y77" s="75"/>
      <c r="Z77" s="75"/>
      <c r="AA77" s="75"/>
      <c r="AB77" s="75"/>
      <c r="AC77" s="75"/>
      <c r="AD77" s="75"/>
      <c r="AE77" s="75"/>
      <c r="AF77" s="75"/>
      <c r="AG77" s="75"/>
    </row>
    <row r="78" spans="4:33" x14ac:dyDescent="0.25">
      <c r="D78" s="75"/>
      <c r="E78" s="75"/>
      <c r="L78" s="75"/>
      <c r="M78" s="75"/>
      <c r="N78" s="75"/>
      <c r="O78" s="75"/>
      <c r="P78" s="75"/>
      <c r="Q78" s="75"/>
      <c r="R78" s="75"/>
      <c r="S78" s="75"/>
      <c r="T78" s="75"/>
      <c r="U78" s="75"/>
      <c r="V78" s="75"/>
      <c r="W78" s="75"/>
      <c r="X78" s="75"/>
      <c r="Y78" s="75"/>
      <c r="Z78" s="75"/>
      <c r="AA78" s="75"/>
      <c r="AB78" s="75"/>
      <c r="AC78" s="75"/>
      <c r="AD78" s="75"/>
      <c r="AE78" s="75"/>
      <c r="AF78" s="75"/>
      <c r="AG78" s="75"/>
    </row>
    <row r="79" spans="4:33" x14ac:dyDescent="0.2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row>
    <row r="80" spans="4:33" x14ac:dyDescent="0.2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row>
    <row r="81" spans="4:8" x14ac:dyDescent="0.25">
      <c r="D81" s="75"/>
      <c r="E81" s="75"/>
    </row>
    <row r="82" spans="4:8" x14ac:dyDescent="0.25">
      <c r="D82" s="75"/>
      <c r="E82" s="75"/>
    </row>
    <row r="83" spans="4:8" x14ac:dyDescent="0.25">
      <c r="D83" s="75"/>
      <c r="E83" s="75"/>
    </row>
    <row r="84" spans="4:8" x14ac:dyDescent="0.25">
      <c r="D84" s="75"/>
      <c r="E84" s="75"/>
    </row>
    <row r="85" spans="4:8" x14ac:dyDescent="0.25">
      <c r="D85" s="75"/>
      <c r="E85" s="75"/>
    </row>
    <row r="86" spans="4:8" x14ac:dyDescent="0.25">
      <c r="D86" s="75"/>
      <c r="E86" s="75"/>
    </row>
    <row r="87" spans="4:8" x14ac:dyDescent="0.25">
      <c r="D87" s="75"/>
      <c r="E87" s="75"/>
    </row>
    <row r="88" spans="4:8" x14ac:dyDescent="0.25">
      <c r="D88" s="75"/>
      <c r="E88" s="75"/>
    </row>
    <row r="89" spans="4:8" x14ac:dyDescent="0.25">
      <c r="D89" s="75"/>
      <c r="E89" s="75"/>
    </row>
    <row r="91" spans="4:8" x14ac:dyDescent="0.25">
      <c r="G91" s="39" t="s">
        <v>403</v>
      </c>
      <c r="H91" s="39" t="s">
        <v>403</v>
      </c>
    </row>
    <row r="92" spans="4:8" x14ac:dyDescent="0.25">
      <c r="H92" s="39" t="s">
        <v>403</v>
      </c>
    </row>
    <row r="93" spans="4:8" x14ac:dyDescent="0.25">
      <c r="H93" s="39" t="s">
        <v>403</v>
      </c>
    </row>
  </sheetData>
  <sheetProtection password="C419" sheet="1" objects="1" scenarios="1"/>
  <protectedRanges>
    <protectedRange sqref="F19:F29" name="Περιοχή1"/>
  </protectedRanges>
  <conditionalFormatting sqref="AV2:AZ2 AV14:AZ14 AN18:AR18 AN1:AR1">
    <cfRule type="containsText" dxfId="6" priority="6" operator="containsText" text=" ">
      <formula>NOT(ISERROR(SEARCH(" ",AN1)))</formula>
    </cfRule>
  </conditionalFormatting>
  <conditionalFormatting sqref="G19:K29">
    <cfRule type="cellIs" dxfId="5" priority="5" operator="equal">
      <formula>" -"</formula>
    </cfRule>
  </conditionalFormatting>
  <conditionalFormatting sqref="G30:K30">
    <cfRule type="cellIs" dxfId="4" priority="1" operator="equal">
      <formula>3</formula>
    </cfRule>
    <cfRule type="cellIs" dxfId="3" priority="2" operator="equal">
      <formula>4</formula>
    </cfRule>
    <cfRule type="cellIs" dxfId="2" priority="3" operator="equal">
      <formula>5</formula>
    </cfRule>
    <cfRule type="cellIs" dxfId="1" priority="4" operator="equal">
      <formula>6</formula>
    </cfRule>
  </conditionalFormatting>
  <pageMargins left="0.7" right="0.7" top="0.75" bottom="0.75" header="0.3" footer="0.3"/>
  <pageSetup paperSize="9" orientation="portrait" horizontalDpi="4294967293"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3:GG99"/>
  <sheetViews>
    <sheetView tabSelected="1" topLeftCell="A13" workbookViewId="0">
      <selection activeCell="T8" sqref="T8"/>
    </sheetView>
  </sheetViews>
  <sheetFormatPr defaultRowHeight="15" x14ac:dyDescent="0.25"/>
  <cols>
    <col min="1" max="1" width="2" style="39" customWidth="1"/>
    <col min="2" max="2" width="2.75" style="39" customWidth="1"/>
    <col min="3" max="3" width="18.625" style="39" customWidth="1"/>
    <col min="4" max="4" width="10.875" style="39" customWidth="1"/>
    <col min="5" max="5" width="11.875" style="39" customWidth="1"/>
    <col min="6" max="6" width="15.75" style="39" bestFit="1" customWidth="1"/>
    <col min="7" max="175" width="4.875" style="39" customWidth="1"/>
    <col min="176" max="176" width="9.25" style="39" customWidth="1"/>
    <col min="177" max="179" width="4.875" style="39" customWidth="1"/>
    <col min="180" max="183" width="9" style="39" customWidth="1"/>
    <col min="184" max="184" width="11.25" style="39" customWidth="1"/>
    <col min="185" max="189" width="9" style="39" customWidth="1"/>
    <col min="190" max="16384" width="9" style="39"/>
  </cols>
  <sheetData>
    <row r="13" spans="1:58" x14ac:dyDescent="0.25">
      <c r="A13" s="43"/>
      <c r="B13" s="43"/>
      <c r="C13" s="43"/>
      <c r="D13" s="43"/>
      <c r="E13" s="43"/>
      <c r="F13" s="43"/>
      <c r="G13" s="43"/>
      <c r="H13" s="43"/>
      <c r="I13" s="43"/>
      <c r="J13" s="43"/>
      <c r="K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row>
    <row r="14" spans="1:58" x14ac:dyDescent="0.25">
      <c r="A14" s="43"/>
      <c r="B14" s="43"/>
      <c r="C14" s="43"/>
      <c r="D14" s="43"/>
      <c r="E14" s="43"/>
      <c r="F14" s="43"/>
      <c r="G14" s="43"/>
      <c r="H14" s="43"/>
      <c r="I14" s="43"/>
      <c r="J14" s="43"/>
      <c r="K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row>
    <row r="15" spans="1:58" x14ac:dyDescent="0.25">
      <c r="A15" s="43"/>
      <c r="B15" s="43"/>
      <c r="C15" s="43"/>
      <c r="D15" s="43"/>
      <c r="E15" s="43"/>
      <c r="F15" s="43"/>
      <c r="G15" s="43"/>
      <c r="H15" s="43"/>
      <c r="I15" s="43"/>
      <c r="J15" s="43"/>
      <c r="K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row>
    <row r="16" spans="1:58" x14ac:dyDescent="0.25">
      <c r="A16" s="43"/>
      <c r="B16" s="43"/>
      <c r="C16" s="43"/>
      <c r="D16" s="43"/>
      <c r="E16" s="43"/>
      <c r="F16" s="43"/>
      <c r="G16" s="43"/>
      <c r="H16" s="43"/>
      <c r="I16" s="43"/>
      <c r="J16" s="43"/>
      <c r="K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row>
    <row r="17" spans="1:179" x14ac:dyDescent="0.25">
      <c r="A17" s="43"/>
      <c r="B17" s="43"/>
      <c r="C17" s="43"/>
      <c r="D17" s="43"/>
      <c r="E17" s="43"/>
      <c r="F17" s="43"/>
      <c r="G17" s="43"/>
      <c r="H17" s="43"/>
      <c r="I17" s="43"/>
      <c r="J17" s="43"/>
      <c r="K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row>
    <row r="18" spans="1:179" x14ac:dyDescent="0.25">
      <c r="A18" s="43"/>
      <c r="B18" s="43"/>
      <c r="C18" s="43"/>
      <c r="D18" s="43"/>
      <c r="E18" s="43"/>
      <c r="F18" s="43"/>
      <c r="G18" s="43"/>
      <c r="H18" s="43"/>
      <c r="I18" s="43"/>
      <c r="J18" s="43"/>
      <c r="K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row>
    <row r="19" spans="1:179" x14ac:dyDescent="0.25">
      <c r="A19" s="43"/>
      <c r="B19" s="43"/>
      <c r="C19" s="43"/>
      <c r="D19" s="43"/>
      <c r="E19" s="43"/>
      <c r="F19" s="43"/>
      <c r="G19" s="43"/>
      <c r="H19" s="43"/>
      <c r="I19" s="43"/>
      <c r="J19" s="43"/>
      <c r="K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row>
    <row r="20" spans="1:179" x14ac:dyDescent="0.25">
      <c r="A20" s="43"/>
      <c r="B20" s="43"/>
      <c r="C20" s="43"/>
      <c r="D20" s="43"/>
      <c r="E20" s="43"/>
      <c r="F20" s="43"/>
      <c r="G20" s="43"/>
      <c r="H20" s="43"/>
      <c r="I20" s="43"/>
      <c r="J20" s="43"/>
      <c r="K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row>
    <row r="21" spans="1:179" x14ac:dyDescent="0.25">
      <c r="A21" s="43"/>
      <c r="B21" s="43"/>
      <c r="C21" s="43"/>
      <c r="D21" s="43"/>
      <c r="E21" s="43"/>
      <c r="F21" s="43"/>
      <c r="G21" s="43"/>
      <c r="H21" s="43"/>
      <c r="I21" s="43"/>
      <c r="J21" s="43"/>
      <c r="K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row>
    <row r="22" spans="1:179" ht="15.75" x14ac:dyDescent="0.25">
      <c r="A22" s="43"/>
      <c r="B22" s="43"/>
      <c r="C22" s="43"/>
      <c r="D22" s="43"/>
      <c r="E22" s="43"/>
      <c r="F22" s="89" t="s">
        <v>385</v>
      </c>
      <c r="G22" s="43"/>
      <c r="H22" s="43"/>
      <c r="I22" s="43"/>
      <c r="J22" s="43"/>
      <c r="K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row>
    <row r="23" spans="1:179" ht="15.75" x14ac:dyDescent="0.25">
      <c r="A23" s="43"/>
      <c r="B23" s="43"/>
      <c r="C23" s="43"/>
      <c r="D23" s="43"/>
      <c r="E23" s="43"/>
      <c r="F23" s="89" t="s">
        <v>388</v>
      </c>
      <c r="G23" s="43"/>
      <c r="H23" s="43"/>
      <c r="I23" s="43"/>
      <c r="J23" s="43"/>
      <c r="K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row>
    <row r="24" spans="1:179" ht="15.75" x14ac:dyDescent="0.25">
      <c r="A24" s="43"/>
      <c r="B24" s="43"/>
      <c r="C24" s="43"/>
      <c r="D24" s="43"/>
      <c r="E24" s="43"/>
      <c r="F24" s="89" t="s">
        <v>392</v>
      </c>
      <c r="G24" s="91" t="s">
        <v>393</v>
      </c>
      <c r="H24" s="91" t="s">
        <v>394</v>
      </c>
      <c r="I24" s="91" t="s">
        <v>395</v>
      </c>
      <c r="J24" s="91" t="s">
        <v>396</v>
      </c>
      <c r="K24" s="91" t="s">
        <v>397</v>
      </c>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row>
    <row r="25" spans="1:179" ht="15.75" x14ac:dyDescent="0.25">
      <c r="A25" s="43"/>
      <c r="B25" s="43"/>
      <c r="C25" s="43"/>
      <c r="D25" s="43"/>
      <c r="E25" s="43"/>
      <c r="F25" s="90" t="s">
        <v>403</v>
      </c>
      <c r="G25" s="92" t="str">
        <f>$F25</f>
        <v xml:space="preserve"> </v>
      </c>
      <c r="H25" s="92" t="str">
        <f t="shared" ref="H25:J25" si="0">$F25</f>
        <v xml:space="preserve"> </v>
      </c>
      <c r="I25" s="92" t="str">
        <f t="shared" si="0"/>
        <v xml:space="preserve"> </v>
      </c>
      <c r="J25" s="92" t="str">
        <f t="shared" si="0"/>
        <v xml:space="preserve"> </v>
      </c>
      <c r="K25" s="92" t="s">
        <v>398</v>
      </c>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row>
    <row r="26" spans="1:179" ht="15.75" x14ac:dyDescent="0.25">
      <c r="A26" s="43"/>
      <c r="B26" s="43"/>
      <c r="C26" s="43"/>
      <c r="D26" s="43"/>
      <c r="E26" s="43"/>
      <c r="F26" s="90" t="s">
        <v>403</v>
      </c>
      <c r="G26" s="92" t="str">
        <f>$F26</f>
        <v xml:space="preserve"> </v>
      </c>
      <c r="H26" s="92" t="str">
        <f>$F26</f>
        <v xml:space="preserve"> </v>
      </c>
      <c r="I26" s="92" t="s">
        <v>398</v>
      </c>
      <c r="J26" s="92" t="s">
        <v>398</v>
      </c>
      <c r="K26" s="92" t="str">
        <f>$F26</f>
        <v xml:space="preserve"> </v>
      </c>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row>
    <row r="27" spans="1:179" ht="15.75" x14ac:dyDescent="0.25">
      <c r="A27" s="43"/>
      <c r="B27" s="43"/>
      <c r="C27" s="43"/>
      <c r="D27" s="43"/>
      <c r="E27" s="43"/>
      <c r="F27" s="90" t="s">
        <v>403</v>
      </c>
      <c r="G27" s="92" t="str">
        <f>$F27</f>
        <v xml:space="preserve"> </v>
      </c>
      <c r="H27" s="92" t="s">
        <v>398</v>
      </c>
      <c r="I27" s="92" t="str">
        <f>$F27</f>
        <v xml:space="preserve"> </v>
      </c>
      <c r="J27" s="92" t="str">
        <f>$F27</f>
        <v xml:space="preserve"> </v>
      </c>
      <c r="K27" s="92" t="s">
        <v>398</v>
      </c>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43"/>
      <c r="FE27" s="43"/>
      <c r="FF27" s="43"/>
      <c r="FG27" s="43"/>
      <c r="FH27" s="43"/>
      <c r="FI27" s="43"/>
      <c r="FJ27" s="43"/>
      <c r="FK27" s="43"/>
      <c r="FL27" s="43"/>
      <c r="FM27" s="43"/>
      <c r="FN27" s="43"/>
      <c r="FO27" s="43"/>
      <c r="FP27" s="43"/>
      <c r="FQ27" s="43"/>
      <c r="FR27" s="43"/>
      <c r="FS27" s="43"/>
      <c r="FT27" s="43"/>
      <c r="FU27" s="43"/>
      <c r="FV27" s="43"/>
      <c r="FW27" s="43"/>
    </row>
    <row r="28" spans="1:179" ht="15.75" x14ac:dyDescent="0.25">
      <c r="A28" s="43"/>
      <c r="B28" s="43"/>
      <c r="C28" s="43"/>
      <c r="D28" s="43"/>
      <c r="E28" s="43"/>
      <c r="F28" s="90" t="s">
        <v>403</v>
      </c>
      <c r="G28" s="92" t="s">
        <v>398</v>
      </c>
      <c r="H28" s="92" t="s">
        <v>398</v>
      </c>
      <c r="I28" s="92" t="str">
        <f>$F28</f>
        <v xml:space="preserve"> </v>
      </c>
      <c r="J28" s="92" t="s">
        <v>398</v>
      </c>
      <c r="K28" s="92" t="str">
        <f>$F28</f>
        <v xml:space="preserve"> </v>
      </c>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row>
    <row r="29" spans="1:179" ht="15.75" x14ac:dyDescent="0.25">
      <c r="A29" s="43"/>
      <c r="B29" s="43"/>
      <c r="C29" s="43"/>
      <c r="D29" s="43"/>
      <c r="E29" s="43"/>
      <c r="F29" s="90" t="s">
        <v>403</v>
      </c>
      <c r="G29" s="92" t="str">
        <f>$F29</f>
        <v xml:space="preserve"> </v>
      </c>
      <c r="H29" s="92" t="s">
        <v>398</v>
      </c>
      <c r="I29" s="92" t="str">
        <f>$F29</f>
        <v xml:space="preserve"> </v>
      </c>
      <c r="J29" s="92" t="str">
        <f>$F29</f>
        <v xml:space="preserve"> </v>
      </c>
      <c r="K29" s="92" t="s">
        <v>398</v>
      </c>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row>
    <row r="30" spans="1:179" ht="15.75" x14ac:dyDescent="0.25">
      <c r="A30" s="43"/>
      <c r="B30" s="43"/>
      <c r="C30" s="43"/>
      <c r="D30" s="43"/>
      <c r="E30" s="43"/>
      <c r="F30" s="90" t="s">
        <v>403</v>
      </c>
      <c r="G30" s="92" t="s">
        <v>398</v>
      </c>
      <c r="H30" s="92" t="str">
        <f>$F30</f>
        <v xml:space="preserve"> </v>
      </c>
      <c r="I30" s="92" t="s">
        <v>398</v>
      </c>
      <c r="J30" s="92" t="str">
        <f>$F30</f>
        <v xml:space="preserve"> </v>
      </c>
      <c r="K30" s="92" t="s">
        <v>398</v>
      </c>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row>
    <row r="31" spans="1:179" ht="15.75" x14ac:dyDescent="0.25">
      <c r="A31" s="43"/>
      <c r="B31" s="43"/>
      <c r="C31" s="43"/>
      <c r="D31" s="43"/>
      <c r="E31" s="43"/>
      <c r="F31" s="90" t="s">
        <v>403</v>
      </c>
      <c r="G31" s="92" t="str">
        <f>$F31</f>
        <v xml:space="preserve"> </v>
      </c>
      <c r="H31" s="92" t="str">
        <f>$F31</f>
        <v xml:space="preserve"> </v>
      </c>
      <c r="I31" s="92" t="s">
        <v>398</v>
      </c>
      <c r="J31" s="92" t="s">
        <v>398</v>
      </c>
      <c r="K31" s="92" t="str">
        <f>$F31</f>
        <v xml:space="preserve"> </v>
      </c>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43"/>
      <c r="FE31" s="43"/>
      <c r="FF31" s="43"/>
      <c r="FG31" s="43"/>
      <c r="FH31" s="43"/>
      <c r="FI31" s="43"/>
      <c r="FJ31" s="43"/>
      <c r="FK31" s="43"/>
      <c r="FL31" s="43"/>
      <c r="FM31" s="43"/>
      <c r="FN31" s="43"/>
      <c r="FO31" s="43"/>
      <c r="FP31" s="43"/>
      <c r="FQ31" s="43"/>
      <c r="FR31" s="43"/>
      <c r="FS31" s="43"/>
    </row>
    <row r="32" spans="1:179" ht="15.75" x14ac:dyDescent="0.25">
      <c r="A32" s="43"/>
      <c r="B32" s="43"/>
      <c r="C32" s="43"/>
      <c r="D32" s="43"/>
      <c r="E32" s="43"/>
      <c r="F32" s="90" t="s">
        <v>403</v>
      </c>
      <c r="G32" s="92" t="s">
        <v>398</v>
      </c>
      <c r="H32" s="92" t="str">
        <f>$F32</f>
        <v xml:space="preserve"> </v>
      </c>
      <c r="I32" s="92" t="str">
        <f>$F32</f>
        <v xml:space="preserve"> </v>
      </c>
      <c r="J32" s="92" t="str">
        <f>$F32</f>
        <v xml:space="preserve"> </v>
      </c>
      <c r="K32" s="92" t="s">
        <v>398</v>
      </c>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row>
    <row r="33" spans="1:175" ht="15.75" x14ac:dyDescent="0.25">
      <c r="A33" s="43"/>
      <c r="B33" s="43"/>
      <c r="C33" s="43"/>
      <c r="D33" s="43"/>
      <c r="E33" s="43"/>
      <c r="F33" s="90" t="s">
        <v>403</v>
      </c>
      <c r="G33" s="92" t="s">
        <v>398</v>
      </c>
      <c r="H33" s="92" t="s">
        <v>398</v>
      </c>
      <c r="I33" s="92" t="str">
        <f>$F33</f>
        <v xml:space="preserve"> </v>
      </c>
      <c r="J33" s="92" t="s">
        <v>398</v>
      </c>
      <c r="K33" s="92" t="str">
        <f>$F33</f>
        <v xml:space="preserve"> </v>
      </c>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row>
    <row r="34" spans="1:175" ht="15.75" x14ac:dyDescent="0.25">
      <c r="A34" s="43"/>
      <c r="B34" s="43"/>
      <c r="C34" s="43"/>
      <c r="D34" s="43"/>
      <c r="E34" s="43"/>
      <c r="F34" s="90" t="s">
        <v>403</v>
      </c>
      <c r="G34" s="92" t="str">
        <f>$F34</f>
        <v xml:space="preserve"> </v>
      </c>
      <c r="H34" s="92" t="str">
        <f>$F34</f>
        <v xml:space="preserve"> </v>
      </c>
      <c r="I34" s="92" t="s">
        <v>398</v>
      </c>
      <c r="J34" s="92" t="s">
        <v>398</v>
      </c>
      <c r="K34" s="92" t="str">
        <f>$F34</f>
        <v xml:space="preserve"> </v>
      </c>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43"/>
      <c r="FC34" s="43"/>
      <c r="FD34" s="43"/>
      <c r="FE34" s="43"/>
      <c r="FF34" s="43"/>
      <c r="FG34" s="43"/>
      <c r="FH34" s="43"/>
      <c r="FI34" s="43"/>
      <c r="FJ34" s="43"/>
      <c r="FK34" s="43"/>
      <c r="FL34" s="43"/>
      <c r="FM34" s="43"/>
      <c r="FN34" s="43"/>
      <c r="FO34" s="43"/>
      <c r="FP34" s="43"/>
      <c r="FQ34" s="43"/>
      <c r="FR34" s="43"/>
      <c r="FS34" s="43"/>
    </row>
    <row r="35" spans="1:175" ht="15.75" x14ac:dyDescent="0.25">
      <c r="A35" s="43"/>
      <c r="B35" s="43"/>
      <c r="C35" s="43"/>
      <c r="D35" s="43"/>
      <c r="E35" s="43"/>
      <c r="F35" s="90" t="s">
        <v>403</v>
      </c>
      <c r="G35" s="92" t="s">
        <v>398</v>
      </c>
      <c r="H35" s="92" t="s">
        <v>398</v>
      </c>
      <c r="I35" s="92" t="s">
        <v>398</v>
      </c>
      <c r="J35" s="92" t="str">
        <f>$F35</f>
        <v xml:space="preserve"> </v>
      </c>
      <c r="K35" s="92" t="str">
        <f>$F35</f>
        <v xml:space="preserve"> </v>
      </c>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row>
    <row r="36" spans="1:175"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43"/>
      <c r="FC36" s="43"/>
      <c r="FD36" s="43"/>
      <c r="FE36" s="43"/>
      <c r="FF36" s="43"/>
      <c r="FG36" s="43"/>
      <c r="FH36" s="43"/>
      <c r="FI36" s="43"/>
      <c r="FJ36" s="43"/>
      <c r="FK36" s="43"/>
      <c r="FL36" s="43"/>
      <c r="FM36" s="43"/>
      <c r="FN36" s="43"/>
      <c r="FO36" s="43"/>
      <c r="FP36" s="43"/>
      <c r="FQ36" s="43"/>
      <c r="FR36" s="43"/>
      <c r="FS36" s="43"/>
    </row>
    <row r="37" spans="1:175"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row>
    <row r="38" spans="1:175"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row>
    <row r="39" spans="1:175"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row>
    <row r="40" spans="1:175"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row>
    <row r="41" spans="1:175"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row>
    <row r="42" spans="1:175"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row>
    <row r="43" spans="1:175"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row>
    <row r="44" spans="1:175"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row>
    <row r="45" spans="1:175"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row>
    <row r="46" spans="1:175" x14ac:dyDescent="0.25">
      <c r="A46" s="43"/>
      <c r="B46" s="43"/>
      <c r="C46" s="43"/>
      <c r="D46" s="43"/>
      <c r="E46" s="43"/>
      <c r="F46" s="43"/>
      <c r="G46" s="43"/>
      <c r="H46" s="43"/>
      <c r="I46" s="43"/>
      <c r="J46" s="43"/>
      <c r="K46" s="43"/>
    </row>
    <row r="47" spans="1:175" x14ac:dyDescent="0.25">
      <c r="A47" s="43"/>
      <c r="B47" s="43"/>
      <c r="C47" s="43"/>
      <c r="D47" s="43"/>
      <c r="E47" s="43"/>
      <c r="F47" s="43"/>
      <c r="G47" s="43"/>
      <c r="H47" s="43"/>
      <c r="I47" s="43"/>
      <c r="J47" s="43"/>
      <c r="K47" s="43"/>
    </row>
    <row r="48" spans="1:175" x14ac:dyDescent="0.25">
      <c r="A48" s="43"/>
      <c r="B48" s="43"/>
      <c r="C48" s="43"/>
      <c r="D48" s="43"/>
      <c r="E48" s="43"/>
      <c r="F48" s="43"/>
      <c r="G48" s="43"/>
      <c r="H48" s="43"/>
      <c r="I48" s="43"/>
      <c r="J48" s="43"/>
      <c r="K48" s="43"/>
    </row>
    <row r="49" spans="1:189" x14ac:dyDescent="0.25">
      <c r="A49" s="43"/>
      <c r="B49" s="43"/>
      <c r="C49" s="43"/>
      <c r="D49" s="43"/>
      <c r="E49" s="43"/>
      <c r="F49" s="43"/>
      <c r="G49" s="43"/>
      <c r="H49" s="43"/>
      <c r="I49" s="43"/>
      <c r="J49" s="43"/>
      <c r="K49" s="43"/>
    </row>
    <row r="50" spans="1:189" x14ac:dyDescent="0.25">
      <c r="A50" s="43"/>
      <c r="B50" s="43"/>
      <c r="C50" s="43"/>
      <c r="D50" s="43"/>
      <c r="E50" s="43"/>
      <c r="F50" s="43"/>
      <c r="G50" s="43"/>
      <c r="H50" s="43"/>
      <c r="I50" s="43"/>
      <c r="J50" s="43"/>
      <c r="K50" s="43"/>
      <c r="FT50" s="75"/>
      <c r="FU50" s="75"/>
      <c r="FV50" s="75"/>
      <c r="FW50" s="75"/>
      <c r="FX50" s="75"/>
      <c r="FY50" s="75"/>
      <c r="FZ50" s="75"/>
      <c r="GA50" s="75"/>
      <c r="GB50" s="75"/>
      <c r="GC50" s="75"/>
      <c r="GD50" s="75"/>
      <c r="GE50" s="75"/>
      <c r="GF50" s="75"/>
      <c r="GG50" s="75"/>
    </row>
    <row r="51" spans="1:189" x14ac:dyDescent="0.25">
      <c r="A51" s="43"/>
      <c r="B51" s="43"/>
      <c r="C51" s="43"/>
      <c r="D51" s="43"/>
      <c r="E51" s="43"/>
      <c r="F51" s="43"/>
      <c r="G51" s="43"/>
      <c r="H51" s="43"/>
      <c r="I51" s="43"/>
      <c r="J51" s="43"/>
      <c r="K51" s="43"/>
    </row>
    <row r="52" spans="1:189" x14ac:dyDescent="0.25">
      <c r="A52" s="43"/>
      <c r="B52" s="43"/>
      <c r="C52" s="43"/>
      <c r="D52" s="43"/>
      <c r="E52" s="43"/>
      <c r="G52" s="43"/>
      <c r="H52" s="43"/>
      <c r="I52" s="43"/>
      <c r="J52" s="43"/>
      <c r="K52" s="43"/>
    </row>
    <row r="53" spans="1:189" x14ac:dyDescent="0.25">
      <c r="A53" s="43"/>
      <c r="B53" s="43"/>
      <c r="C53" s="43"/>
      <c r="D53" s="43"/>
      <c r="E53" s="43"/>
      <c r="G53" s="43"/>
      <c r="H53" s="43"/>
      <c r="I53" s="43"/>
      <c r="J53" s="43"/>
      <c r="K53" s="43"/>
    </row>
    <row r="54" spans="1:189" x14ac:dyDescent="0.25">
      <c r="C54" s="76"/>
      <c r="G54" s="43"/>
      <c r="H54" s="43"/>
      <c r="I54" s="43"/>
      <c r="J54" s="43"/>
      <c r="K54" s="43"/>
    </row>
    <row r="55" spans="1:189" x14ac:dyDescent="0.25">
      <c r="G55" s="43"/>
      <c r="H55" s="43"/>
      <c r="I55" s="43"/>
      <c r="J55" s="43"/>
      <c r="K55" s="43"/>
    </row>
    <row r="56" spans="1:189" x14ac:dyDescent="0.25">
      <c r="C56" s="43"/>
      <c r="D56" s="43"/>
      <c r="E56" s="43"/>
      <c r="F56" s="43"/>
      <c r="G56" s="43"/>
      <c r="H56" s="43"/>
      <c r="I56" s="43"/>
      <c r="J56" s="43"/>
      <c r="K56" s="43"/>
    </row>
    <row r="57" spans="1:189" x14ac:dyDescent="0.25">
      <c r="G57" s="43"/>
      <c r="H57" s="43"/>
      <c r="I57" s="43"/>
      <c r="J57" s="43"/>
      <c r="K57" s="43"/>
    </row>
    <row r="58" spans="1:189" x14ac:dyDescent="0.25">
      <c r="G58" s="43"/>
      <c r="H58" s="43"/>
      <c r="I58" s="43"/>
      <c r="J58" s="43"/>
      <c r="K58" s="43"/>
    </row>
    <row r="59" spans="1:189" x14ac:dyDescent="0.25">
      <c r="G59" s="43"/>
      <c r="H59" s="43"/>
      <c r="I59" s="43"/>
      <c r="J59" s="43"/>
      <c r="K59" s="43"/>
    </row>
    <row r="60" spans="1:189" x14ac:dyDescent="0.25">
      <c r="G60" s="43"/>
      <c r="H60" s="43"/>
      <c r="I60" s="43"/>
      <c r="J60" s="43"/>
      <c r="K60" s="43"/>
    </row>
    <row r="61" spans="1:189" x14ac:dyDescent="0.25">
      <c r="G61" s="43"/>
      <c r="H61" s="43"/>
      <c r="I61" s="43"/>
      <c r="J61" s="43"/>
      <c r="K61" s="43"/>
    </row>
    <row r="62" spans="1:189" x14ac:dyDescent="0.25">
      <c r="G62" s="43"/>
      <c r="H62" s="43"/>
      <c r="I62" s="43"/>
      <c r="J62" s="43"/>
      <c r="K62" s="43"/>
    </row>
    <row r="63" spans="1:189" x14ac:dyDescent="0.25">
      <c r="G63" s="43"/>
      <c r="H63" s="43"/>
      <c r="I63" s="43"/>
      <c r="J63" s="43"/>
      <c r="K63" s="43"/>
    </row>
    <row r="64" spans="1:189" x14ac:dyDescent="0.25">
      <c r="T64" s="75"/>
      <c r="U64" s="75"/>
      <c r="V64" s="75"/>
      <c r="W64" s="75"/>
      <c r="X64" s="75"/>
      <c r="Y64" s="75"/>
      <c r="Z64" s="75"/>
      <c r="AA64" s="75"/>
      <c r="AB64" s="75"/>
      <c r="AC64" s="75"/>
      <c r="AD64" s="75"/>
      <c r="AE64" s="75"/>
      <c r="AF64" s="75"/>
    </row>
    <row r="65" spans="4:52" x14ac:dyDescent="0.25">
      <c r="Q65" s="75"/>
      <c r="R65" s="75"/>
      <c r="S65" s="75"/>
      <c r="T65" s="75"/>
      <c r="U65" s="75"/>
      <c r="V65" s="75"/>
      <c r="W65" s="75"/>
      <c r="X65" s="75"/>
      <c r="Y65" s="75"/>
      <c r="Z65" s="75"/>
      <c r="AA65" s="75"/>
      <c r="AB65" s="75"/>
      <c r="AC65" s="75"/>
      <c r="AD65" s="75"/>
      <c r="AE65" s="75"/>
      <c r="AF65" s="75"/>
    </row>
    <row r="66" spans="4:52" x14ac:dyDescent="0.25">
      <c r="Q66" s="75"/>
      <c r="R66" s="75"/>
      <c r="S66" s="75"/>
      <c r="T66" s="75"/>
      <c r="U66" s="75"/>
      <c r="V66" s="75"/>
      <c r="W66" s="75"/>
      <c r="X66" s="75"/>
      <c r="Y66" s="75"/>
      <c r="Z66" s="75"/>
      <c r="AA66" s="75"/>
      <c r="AB66" s="75"/>
      <c r="AC66" s="75"/>
      <c r="AD66" s="75"/>
      <c r="AE66" s="75"/>
      <c r="AF66" s="75"/>
    </row>
    <row r="67" spans="4:52" x14ac:dyDescent="0.25">
      <c r="AG67" s="75"/>
    </row>
    <row r="68" spans="4:52" x14ac:dyDescent="0.25">
      <c r="Q68" s="75"/>
      <c r="R68" s="75"/>
      <c r="S68" s="75"/>
      <c r="T68" s="75"/>
      <c r="U68" s="75"/>
      <c r="V68" s="75"/>
      <c r="W68" s="75"/>
      <c r="X68" s="75"/>
      <c r="Y68" s="75"/>
      <c r="Z68" s="75"/>
      <c r="AA68" s="75"/>
      <c r="AB68" s="75"/>
      <c r="AC68" s="75"/>
      <c r="AD68" s="75"/>
      <c r="AE68" s="75"/>
      <c r="AF68" s="75"/>
      <c r="AG68" s="75"/>
      <c r="AM68" s="43"/>
      <c r="AN68" s="43"/>
      <c r="AO68" s="43"/>
      <c r="AP68" s="43"/>
      <c r="AQ68" s="43"/>
      <c r="AR68" s="43"/>
      <c r="AS68" s="43"/>
      <c r="AT68" s="43"/>
      <c r="AU68" s="43"/>
      <c r="AV68" s="43"/>
      <c r="AW68" s="43"/>
      <c r="AX68" s="43"/>
      <c r="AY68" s="43"/>
      <c r="AZ68" s="43"/>
    </row>
    <row r="69" spans="4:52" x14ac:dyDescent="0.25">
      <c r="Q69" s="75"/>
      <c r="R69" s="75"/>
      <c r="S69" s="75"/>
      <c r="T69" s="75"/>
      <c r="U69" s="75"/>
      <c r="V69" s="75"/>
      <c r="W69" s="75"/>
      <c r="X69" s="75"/>
      <c r="Y69" s="75"/>
      <c r="Z69" s="75"/>
      <c r="AA69" s="75"/>
      <c r="AB69" s="75"/>
      <c r="AC69" s="75"/>
      <c r="AD69" s="75"/>
      <c r="AE69" s="75"/>
      <c r="AF69" s="75"/>
      <c r="AG69" s="75"/>
      <c r="AM69" s="43"/>
      <c r="AN69" s="43"/>
      <c r="AO69" s="43"/>
      <c r="AP69" s="43"/>
      <c r="AQ69" s="43"/>
      <c r="AR69" s="43"/>
      <c r="AS69" s="43"/>
      <c r="AT69" s="43"/>
      <c r="AU69" s="43"/>
      <c r="AV69" s="43"/>
      <c r="AW69" s="43"/>
      <c r="AX69" s="43"/>
      <c r="AY69" s="43"/>
      <c r="AZ69" s="43"/>
    </row>
    <row r="70" spans="4:52" x14ac:dyDescent="0.25">
      <c r="Q70" s="75"/>
      <c r="R70" s="75"/>
      <c r="S70" s="75"/>
      <c r="T70" s="75"/>
      <c r="U70" s="75"/>
      <c r="V70" s="75"/>
      <c r="W70" s="75"/>
      <c r="X70" s="75"/>
      <c r="Y70" s="75"/>
      <c r="Z70" s="75"/>
      <c r="AA70" s="75"/>
      <c r="AB70" s="75"/>
      <c r="AC70" s="75"/>
      <c r="AD70" s="75"/>
      <c r="AE70" s="75"/>
      <c r="AF70" s="75"/>
      <c r="AG70" s="75"/>
    </row>
    <row r="71" spans="4:52" x14ac:dyDescent="0.25">
      <c r="Q71" s="75"/>
      <c r="R71" s="75"/>
      <c r="S71" s="75"/>
      <c r="T71" s="75"/>
      <c r="U71" s="75"/>
      <c r="V71" s="75"/>
      <c r="W71" s="75"/>
      <c r="X71" s="75"/>
      <c r="Y71" s="75"/>
      <c r="Z71" s="75"/>
      <c r="AA71" s="75"/>
      <c r="AB71" s="75"/>
      <c r="AC71" s="75"/>
      <c r="AD71" s="75"/>
      <c r="AE71" s="75"/>
      <c r="AF71" s="75"/>
      <c r="AG71" s="75"/>
    </row>
    <row r="72" spans="4:52" x14ac:dyDescent="0.25">
      <c r="Q72" s="75"/>
      <c r="R72" s="75"/>
      <c r="S72" s="75"/>
      <c r="T72" s="75"/>
      <c r="U72" s="75"/>
      <c r="V72" s="75"/>
      <c r="W72" s="75"/>
      <c r="X72" s="75"/>
      <c r="Y72" s="75"/>
      <c r="Z72" s="75"/>
      <c r="AA72" s="75"/>
      <c r="AB72" s="75"/>
      <c r="AC72" s="75"/>
      <c r="AD72" s="75"/>
      <c r="AE72" s="75"/>
      <c r="AF72" s="75"/>
      <c r="AG72" s="75"/>
    </row>
    <row r="73" spans="4:52" x14ac:dyDescent="0.25">
      <c r="Q73" s="75"/>
      <c r="R73" s="75"/>
      <c r="S73" s="75"/>
      <c r="T73" s="75"/>
      <c r="U73" s="75"/>
      <c r="V73" s="75"/>
      <c r="W73" s="75"/>
      <c r="X73" s="75"/>
      <c r="Y73" s="75"/>
      <c r="Z73" s="75"/>
      <c r="AA73" s="75"/>
      <c r="AB73" s="75"/>
      <c r="AC73" s="75"/>
      <c r="AD73" s="75"/>
      <c r="AE73" s="75"/>
      <c r="AF73" s="75"/>
      <c r="AG73" s="75"/>
    </row>
    <row r="74" spans="4:52" x14ac:dyDescent="0.25">
      <c r="Q74" s="75"/>
      <c r="R74" s="75"/>
      <c r="S74" s="75"/>
      <c r="T74" s="75"/>
      <c r="U74" s="75"/>
      <c r="V74" s="75"/>
      <c r="W74" s="75"/>
      <c r="X74" s="75"/>
      <c r="Y74" s="75"/>
      <c r="Z74" s="75"/>
      <c r="AA74" s="75"/>
      <c r="AB74" s="75"/>
      <c r="AC74" s="75"/>
      <c r="AD74" s="75"/>
      <c r="AE74" s="75"/>
      <c r="AF74" s="75"/>
      <c r="AG74" s="75"/>
    </row>
    <row r="75" spans="4:52" x14ac:dyDescent="0.25">
      <c r="Q75" s="75"/>
      <c r="R75" s="75"/>
      <c r="S75" s="75"/>
      <c r="T75" s="75"/>
      <c r="U75" s="75"/>
      <c r="V75" s="75"/>
      <c r="W75" s="75"/>
      <c r="X75" s="75"/>
      <c r="Y75" s="75"/>
      <c r="Z75" s="75"/>
      <c r="AA75" s="75"/>
      <c r="AB75" s="75"/>
      <c r="AC75" s="75"/>
      <c r="AD75" s="75"/>
      <c r="AE75" s="75"/>
      <c r="AF75" s="75"/>
      <c r="AG75" s="75"/>
    </row>
    <row r="76" spans="4:52" x14ac:dyDescent="0.25">
      <c r="D76" s="75"/>
      <c r="E76" s="75"/>
      <c r="L76" s="75"/>
      <c r="M76" s="75"/>
      <c r="N76" s="75"/>
      <c r="O76" s="75"/>
      <c r="P76" s="75"/>
      <c r="Q76" s="75"/>
      <c r="R76" s="75"/>
      <c r="S76" s="75"/>
      <c r="T76" s="75"/>
      <c r="U76" s="75"/>
      <c r="V76" s="75"/>
      <c r="W76" s="75"/>
      <c r="X76" s="75"/>
      <c r="Y76" s="75"/>
      <c r="Z76" s="75"/>
      <c r="AA76" s="75"/>
      <c r="AB76" s="75"/>
      <c r="AC76" s="75"/>
      <c r="AD76" s="75"/>
      <c r="AE76" s="75"/>
      <c r="AF76" s="75"/>
      <c r="AG76" s="75"/>
    </row>
    <row r="77" spans="4:52" x14ac:dyDescent="0.25">
      <c r="D77" s="75"/>
      <c r="E77" s="75"/>
      <c r="L77" s="75"/>
      <c r="M77" s="75"/>
      <c r="N77" s="75"/>
      <c r="O77" s="75"/>
      <c r="P77" s="75"/>
      <c r="Q77" s="75"/>
      <c r="R77" s="75"/>
      <c r="S77" s="75"/>
      <c r="T77" s="75"/>
      <c r="U77" s="75"/>
      <c r="V77" s="75"/>
      <c r="W77" s="75"/>
      <c r="X77" s="75"/>
      <c r="Y77" s="75"/>
      <c r="Z77" s="75"/>
      <c r="AA77" s="75"/>
      <c r="AB77" s="75"/>
      <c r="AC77" s="75"/>
      <c r="AD77" s="75"/>
      <c r="AE77" s="75"/>
      <c r="AF77" s="75"/>
      <c r="AG77" s="75"/>
    </row>
    <row r="78" spans="4:52" x14ac:dyDescent="0.25">
      <c r="D78" s="75"/>
      <c r="E78" s="75"/>
      <c r="L78" s="75"/>
      <c r="M78" s="75"/>
      <c r="N78" s="75"/>
      <c r="O78" s="75"/>
      <c r="P78" s="75"/>
      <c r="Q78" s="75"/>
      <c r="R78" s="75"/>
      <c r="S78" s="75"/>
      <c r="T78" s="75"/>
      <c r="U78" s="75"/>
      <c r="V78" s="75"/>
      <c r="W78" s="75"/>
      <c r="X78" s="75"/>
      <c r="Y78" s="75"/>
      <c r="Z78" s="75"/>
      <c r="AA78" s="75"/>
      <c r="AB78" s="75"/>
      <c r="AC78" s="75"/>
      <c r="AD78" s="75"/>
      <c r="AE78" s="75"/>
      <c r="AF78" s="75"/>
      <c r="AG78" s="75"/>
    </row>
    <row r="79" spans="4:52" x14ac:dyDescent="0.25">
      <c r="D79" s="75"/>
      <c r="E79" s="75"/>
      <c r="L79" s="75"/>
      <c r="M79" s="75"/>
      <c r="N79" s="75"/>
      <c r="O79" s="75"/>
      <c r="P79" s="75"/>
      <c r="Q79" s="75"/>
      <c r="R79" s="75"/>
      <c r="S79" s="75"/>
      <c r="T79" s="75"/>
      <c r="U79" s="75"/>
      <c r="V79" s="75"/>
      <c r="W79" s="75"/>
      <c r="X79" s="75"/>
      <c r="Y79" s="75"/>
      <c r="Z79" s="75"/>
      <c r="AA79" s="75"/>
      <c r="AB79" s="75"/>
      <c r="AC79" s="75"/>
      <c r="AD79" s="75"/>
      <c r="AE79" s="75"/>
      <c r="AF79" s="75"/>
      <c r="AG79" s="75"/>
    </row>
    <row r="80" spans="4:52" x14ac:dyDescent="0.25">
      <c r="D80" s="75"/>
      <c r="E80" s="75"/>
      <c r="L80" s="75"/>
      <c r="M80" s="75"/>
      <c r="N80" s="75"/>
      <c r="O80" s="75"/>
      <c r="P80" s="75"/>
      <c r="Q80" s="75"/>
      <c r="R80" s="75"/>
      <c r="S80" s="75"/>
      <c r="T80" s="75"/>
      <c r="U80" s="75"/>
      <c r="V80" s="75"/>
      <c r="W80" s="75"/>
      <c r="X80" s="75"/>
      <c r="Y80" s="75"/>
      <c r="Z80" s="75"/>
      <c r="AA80" s="75"/>
      <c r="AB80" s="75"/>
      <c r="AC80" s="75"/>
      <c r="AD80" s="75"/>
      <c r="AE80" s="75"/>
      <c r="AF80" s="75"/>
      <c r="AG80" s="75"/>
    </row>
    <row r="81" spans="4:33" x14ac:dyDescent="0.25">
      <c r="D81" s="75"/>
      <c r="E81" s="75"/>
      <c r="L81" s="75"/>
      <c r="M81" s="75"/>
      <c r="N81" s="75"/>
      <c r="O81" s="75"/>
      <c r="P81" s="75"/>
      <c r="Q81" s="75"/>
      <c r="R81" s="75"/>
      <c r="S81" s="75"/>
      <c r="T81" s="75"/>
      <c r="U81" s="75"/>
      <c r="V81" s="75"/>
      <c r="W81" s="75"/>
      <c r="X81" s="75"/>
      <c r="Y81" s="75"/>
      <c r="Z81" s="75"/>
      <c r="AA81" s="75"/>
      <c r="AB81" s="75"/>
      <c r="AC81" s="75"/>
      <c r="AD81" s="75"/>
      <c r="AE81" s="75"/>
      <c r="AF81" s="75"/>
      <c r="AG81" s="75"/>
    </row>
    <row r="82" spans="4:33" x14ac:dyDescent="0.25">
      <c r="D82" s="75"/>
      <c r="E82" s="75"/>
      <c r="L82" s="75"/>
      <c r="M82" s="75"/>
      <c r="N82" s="75"/>
      <c r="O82" s="75"/>
      <c r="P82" s="75"/>
      <c r="Q82" s="75"/>
      <c r="R82" s="75"/>
      <c r="S82" s="75"/>
      <c r="T82" s="75"/>
      <c r="U82" s="75"/>
      <c r="V82" s="75"/>
      <c r="W82" s="75"/>
      <c r="X82" s="75"/>
      <c r="Y82" s="75"/>
      <c r="Z82" s="75"/>
      <c r="AA82" s="75"/>
      <c r="AB82" s="75"/>
      <c r="AC82" s="75"/>
      <c r="AD82" s="75"/>
      <c r="AE82" s="75"/>
      <c r="AF82" s="75"/>
      <c r="AG82" s="75"/>
    </row>
    <row r="83" spans="4:33" x14ac:dyDescent="0.25">
      <c r="D83" s="75"/>
      <c r="E83" s="75"/>
      <c r="L83" s="75"/>
      <c r="M83" s="75"/>
      <c r="N83" s="75"/>
      <c r="O83" s="75"/>
      <c r="P83" s="75"/>
      <c r="Q83" s="75"/>
      <c r="R83" s="75"/>
      <c r="S83" s="75"/>
      <c r="T83" s="75"/>
      <c r="U83" s="75"/>
      <c r="V83" s="75"/>
      <c r="W83" s="75"/>
      <c r="X83" s="75"/>
      <c r="Y83" s="75"/>
      <c r="Z83" s="75"/>
      <c r="AA83" s="75"/>
      <c r="AB83" s="75"/>
      <c r="AC83" s="75"/>
      <c r="AD83" s="75"/>
      <c r="AE83" s="75"/>
      <c r="AF83" s="75"/>
      <c r="AG83" s="75"/>
    </row>
    <row r="84" spans="4:33" x14ac:dyDescent="0.25">
      <c r="D84" s="75"/>
      <c r="E84" s="75"/>
      <c r="L84" s="75"/>
      <c r="M84" s="75"/>
      <c r="N84" s="75"/>
      <c r="O84" s="75"/>
      <c r="P84" s="75"/>
      <c r="Q84" s="75"/>
      <c r="R84" s="75"/>
      <c r="S84" s="75"/>
      <c r="T84" s="75"/>
      <c r="U84" s="75"/>
      <c r="V84" s="75"/>
      <c r="W84" s="75"/>
      <c r="X84" s="75"/>
      <c r="Y84" s="75"/>
      <c r="Z84" s="75"/>
      <c r="AA84" s="75"/>
      <c r="AB84" s="75"/>
      <c r="AC84" s="75"/>
      <c r="AD84" s="75"/>
      <c r="AE84" s="75"/>
      <c r="AF84" s="75"/>
      <c r="AG84" s="75"/>
    </row>
    <row r="85" spans="4:33" x14ac:dyDescent="0.2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row>
    <row r="86" spans="4:33" x14ac:dyDescent="0.2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row>
    <row r="87" spans="4:33" x14ac:dyDescent="0.25">
      <c r="D87" s="75"/>
      <c r="E87" s="75"/>
    </row>
    <row r="88" spans="4:33" x14ac:dyDescent="0.25">
      <c r="D88" s="75"/>
      <c r="E88" s="75"/>
    </row>
    <row r="89" spans="4:33" x14ac:dyDescent="0.25">
      <c r="D89" s="75"/>
      <c r="E89" s="75"/>
    </row>
    <row r="90" spans="4:33" x14ac:dyDescent="0.25">
      <c r="D90" s="75"/>
      <c r="E90" s="75"/>
    </row>
    <row r="91" spans="4:33" x14ac:dyDescent="0.25">
      <c r="D91" s="75"/>
      <c r="E91" s="75"/>
    </row>
    <row r="92" spans="4:33" x14ac:dyDescent="0.25">
      <c r="D92" s="75"/>
      <c r="E92" s="75"/>
    </row>
    <row r="93" spans="4:33" x14ac:dyDescent="0.25">
      <c r="D93" s="75"/>
      <c r="E93" s="75"/>
    </row>
    <row r="94" spans="4:33" x14ac:dyDescent="0.25">
      <c r="D94" s="75"/>
      <c r="E94" s="75"/>
    </row>
    <row r="95" spans="4:33" x14ac:dyDescent="0.25">
      <c r="D95" s="75"/>
      <c r="E95" s="75"/>
    </row>
    <row r="97" spans="7:8" x14ac:dyDescent="0.25">
      <c r="G97" s="39" t="s">
        <v>403</v>
      </c>
      <c r="H97" s="39" t="s">
        <v>403</v>
      </c>
    </row>
    <row r="98" spans="7:8" x14ac:dyDescent="0.25">
      <c r="H98" s="39" t="s">
        <v>403</v>
      </c>
    </row>
    <row r="99" spans="7:8" x14ac:dyDescent="0.25">
      <c r="H99" s="39" t="s">
        <v>403</v>
      </c>
    </row>
  </sheetData>
  <protectedRanges>
    <protectedRange sqref="F25:F35" name="Περιοχή1"/>
  </protectedRanges>
  <conditionalFormatting sqref="G25:K35">
    <cfRule type="cellIs" dxfId="0" priority="5" operator="equal">
      <formula>" -"</formula>
    </cfRule>
  </conditionalFormatting>
  <pageMargins left="0.59055118110236227" right="0.70866141732283472" top="0.74803149606299213" bottom="0.74803149606299213" header="0.31496062992125984" footer="0.31496062992125984"/>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WEB 2022 LISTA LOTTO </vt:lpstr>
      <vt:lpstr>LOTTO 11 ARITHMOI</vt:lpstr>
      <vt:lpstr>LOTTO 11 ARITHMOI  PDF</vt:lpstr>
      <vt:lpstr>'LOTTO 11 ARITHMOI  PDF'!Print_Area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win2019@outlook.com.gr</dc:creator>
  <cp:lastModifiedBy>win2019@outlook.com.gr</cp:lastModifiedBy>
  <cp:lastPrinted>2022-11-15T18:15:35Z</cp:lastPrinted>
  <dcterms:created xsi:type="dcterms:W3CDTF">2020-10-10T15:58:34Z</dcterms:created>
  <dcterms:modified xsi:type="dcterms:W3CDTF">2022-11-15T18:17:21Z</dcterms:modified>
</cp:coreProperties>
</file>